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19020" windowHeight="11640" tabRatio="804" activeTab="2"/>
  </bookViews>
  <sheets>
    <sheet name="2_VSAFAS_2p" sheetId="1" r:id="rId1"/>
    <sheet name="3_VSAFAS_2p" sheetId="2" r:id="rId2"/>
    <sheet name="20_VSAFAS_4p" sheetId="3" r:id="rId3"/>
  </sheets>
  <externalReferences>
    <externalReference r:id="rId6"/>
    <externalReference r:id="rId7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'2_VSAFAS_2p'!$A$1:$G$102</definedName>
    <definedName name="_xlnm.Print_Area" localSheetId="2">'20_VSAFAS_4p'!$A$1:$M$28</definedName>
    <definedName name="_xlnm.Print_Area" localSheetId="1">'3_VSAFAS_2p'!$A$1:$I$66</definedName>
    <definedName name="_xlnm.Print_Titles" localSheetId="0">'2_VSAFAS_2p'!$19:$19</definedName>
    <definedName name="_xlnm.Print_Titles" localSheetId="2">'20_VSAFAS_4p'!$10:$12</definedName>
    <definedName name="_xlnm.Print_Titles" localSheetId="1">'3_VSAFAS_2p'!$20:$20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calcMode="manual" fullCalcOnLoad="1"/>
</workbook>
</file>

<file path=xl/sharedStrings.xml><?xml version="1.0" encoding="utf-8"?>
<sst xmlns="http://schemas.openxmlformats.org/spreadsheetml/2006/main" count="367" uniqueCount="269">
  <si>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</si>
  <si>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</si>
  <si>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</si>
  <si>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</si>
  <si>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</si>
  <si>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</si>
  <si>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</si>
  <si>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</si>
  <si>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</si>
  <si>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</si>
  <si>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</si>
  <si>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</si>
  <si>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</si>
  <si>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</si>
  <si>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</si>
  <si>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</si>
  <si>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</si>
  <si>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</si>
  <si>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</si>
  <si>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</si>
  <si>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</si>
  <si>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</si>
  <si>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</si>
  <si>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</si>
  <si>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</si>
  <si>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</si>
  <si>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</si>
  <si>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</si>
  <si>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</si>
  <si>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</si>
  <si>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</si>
  <si>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</si>
  <si>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</si>
  <si>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</si>
  <si>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</si>
  <si>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</si>
  <si>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</si>
  <si>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</si>
  <si>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</si>
  <si>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</si>
  <si>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</si>
  <si>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</si>
  <si>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</si>
  <si>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</si>
  <si>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</si>
  <si>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</si>
  <si>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</si>
  <si>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</si>
  <si>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</si>
  <si>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</si>
  <si>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</si>
  <si>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</si>
  <si>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</si>
  <si>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</si>
  <si>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</si>
  <si>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</si>
  <si>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</si>
  <si>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</si>
  <si>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</si>
  <si>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</si>
  <si>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</si>
  <si>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</si>
  <si>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</si>
  <si>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</si>
  <si>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</si>
  <si>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</si>
  <si>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</si>
  <si>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</si>
  <si>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</si>
  <si>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</si>
  <si>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</si>
  <si>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</si>
  <si>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</si>
  <si>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</si>
  <si>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</si>
  <si>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</si>
  <si>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</si>
  <si>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</si>
  <si>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</si>
  <si>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</si>
  <si>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</si>
  <si>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</si>
  <si>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</si>
  <si>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</si>
  <si>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</si>
  <si>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</si>
  <si>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</si>
  <si>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</si>
  <si>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</si>
  <si>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</si>
  <si>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Eil. Nr.</t>
  </si>
  <si>
    <t>1.</t>
  </si>
  <si>
    <t>2.</t>
  </si>
  <si>
    <t>2 priedas</t>
  </si>
  <si>
    <t>3.</t>
  </si>
  <si>
    <t>4.</t>
  </si>
  <si>
    <t>5.</t>
  </si>
  <si>
    <t>Per ataskaitinį laikotarpį</t>
  </si>
  <si>
    <t>2-ojo VSAFAS „Finansinės būklės ataskaita“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</si>
  <si>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</si>
  <si>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</si>
  <si>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</si>
  <si>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</si>
  <si>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</si>
  <si>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</si>
  <si>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</si>
  <si>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</si>
  <si>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</si>
  <si>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</si>
  <si>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</si>
  <si>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</si>
  <si>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</si>
  <si>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</si>
  <si>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</si>
  <si>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</si>
  <si>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</si>
  <si>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</si>
  <si>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</si>
  <si>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</si>
  <si>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</si>
  <si>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</si>
  <si>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</si>
  <si>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</si>
  <si>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</si>
  <si>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</si>
  <si>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</si>
  <si>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</si>
  <si>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</si>
  <si>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</si>
  <si>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</si>
  <si>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</si>
  <si>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</si>
  <si>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</si>
  <si>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</si>
  <si>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</si>
  <si>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</si>
  <si>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</si>
  <si>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</si>
  <si>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</si>
  <si>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</si>
  <si>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</si>
  <si>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</si>
  <si>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</si>
  <si>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</si>
  <si>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</si>
  <si>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</si>
  <si>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</si>
  <si>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</si>
  <si>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</si>
  <si>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</si>
  <si>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</si>
  <si>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</si>
  <si>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</si>
  <si>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</si>
  <si>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1.1.</t>
  </si>
  <si>
    <t>1.2.</t>
  </si>
  <si>
    <t>3.1.</t>
  </si>
  <si>
    <t>4.1.</t>
  </si>
  <si>
    <t>4.2.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</si>
  <si>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</si>
  <si>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</si>
  <si>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</si>
  <si>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</si>
  <si>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</si>
  <si>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</si>
  <si>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</si>
  <si>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</si>
  <si>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</si>
  <si>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</si>
  <si>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</si>
  <si>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</si>
  <si>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</si>
  <si>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</si>
  <si>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</si>
  <si>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</si>
  <si>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</si>
  <si>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</si>
  <si>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</si>
  <si>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</si>
  <si>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</si>
  <si>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</si>
  <si>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</si>
  <si>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</si>
  <si>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</si>
  <si>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</si>
  <si>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</si>
  <si>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</si>
  <si>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</si>
  <si>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</si>
  <si>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</si>
  <si>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</si>
  <si>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</si>
  <si>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</si>
  <si>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</si>
  <si>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</si>
  <si>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</si>
  <si>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</si>
  <si>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</si>
  <si>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</si>
  <si>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</si>
  <si>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</si>
  <si>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</si>
  <si>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</si>
  <si>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</si>
  <si>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</si>
  <si>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</si>
  <si>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</si>
  <si>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</si>
  <si>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</si>
  <si>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</si>
  <si>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</si>
  <si>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</si>
  <si>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</si>
  <si>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</si>
  <si>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</si>
  <si>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</si>
  <si>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</si>
  <si>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 xml:space="preserve">I. </t>
  </si>
  <si>
    <t>3-iojo VSAFAS „Veiklos rezultatų ataskaita“</t>
  </si>
  <si>
    <t>veiklos rezultatų ataskaitos forma)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</si>
  <si>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</si>
  <si>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</si>
  <si>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</si>
  <si>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</si>
  <si>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</si>
  <si>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</si>
  <si>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</si>
  <si>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</si>
  <si>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</si>
  <si>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</si>
  <si>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</si>
  <si>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</si>
  <si>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</si>
  <si>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</si>
  <si>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</si>
  <si>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</si>
  <si>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</si>
  <si>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</si>
  <si>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</si>
  <si>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</si>
  <si>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</si>
  <si>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</si>
  <si>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</si>
  <si>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</si>
  <si>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</si>
  <si>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</si>
  <si>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</si>
  <si>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</si>
  <si>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Pateikimo valiuta ir tikslumas: eurais arba tūkstančiais eurų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</si>
  <si>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</si>
  <si>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</si>
  <si>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</si>
  <si>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(Žemesniojo lygio viešojo sektoriaus subjektų, išskyrus mokesčių fondus ir išteklių fondus,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</si>
  <si>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</si>
  <si>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</si>
  <si>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</si>
  <si>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</si>
  <si>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</si>
  <si>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</si>
  <si>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Prienų lopšelis-darželis ,,Gintarėlis"</t>
  </si>
  <si>
    <t>190213141, Statybininkų g. 17, Prienai</t>
  </si>
  <si>
    <t>Buhalterė</t>
  </si>
  <si>
    <t>Vida Bukevičienė</t>
  </si>
  <si>
    <t xml:space="preserve"> 3.6</t>
  </si>
  <si>
    <t>Direktorė</t>
  </si>
  <si>
    <t>Jūratė Liutkuvienė</t>
  </si>
  <si>
    <t>PAGAL 2017 M. BIRŽELIO 30 D. DUOMENIS</t>
  </si>
  <si>
    <t>2017-08-18 Nr. (2.5)-V6-128</t>
  </si>
  <si>
    <t>2017-08-18 Nr.(2.5)-V6-129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</si>
</sst>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[Red]#,##0.0"/>
    <numFmt numFmtId="186" formatCode="&quot; &quot;#,##0&quot;    &quot;;&quot;-&quot;#,##0&quot;    &quot;;&quot; -    &quot;;&quot; &quot;@&quot; &quot;"/>
    <numFmt numFmtId="187" formatCode="dd&quot;.&quot;mmm"/>
    <numFmt numFmtId="188" formatCode="&quot; &quot;#,##0&quot; &quot;;&quot; (&quot;#,##0&quot;)&quot;;&quot; - &quot;;&quot; &quot;@&quot; &quot;"/>
    <numFmt numFmtId="189" formatCode="&quot; &quot;#,##0.00&quot;    &quot;;&quot;-&quot;#,##0.00&quot;    &quot;;&quot; -&quot;00&quot;    &quot;;&quot; &quot;@&quot; &quot;"/>
    <numFmt numFmtId="190" formatCode="[$-427]yyyy\ &quot;m.&quot;\ mmmm\ d\ &quot;d.&quot;"/>
    <numFmt numFmtId="191" formatCode="0.000"/>
  </numFmts>
  <fonts count="7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42" fillId="17" borderId="0" applyNumberFormat="0" applyFont="0" applyBorder="0" applyAlignment="0" applyProtection="0"/>
    <xf numFmtId="0" fontId="42" fillId="17" borderId="0" applyNumberFormat="0" applyFont="0" applyBorder="0" applyAlignment="0" applyProtection="0"/>
    <xf numFmtId="0" fontId="42" fillId="17" borderId="0" applyNumberFormat="0" applyFont="0" applyBorder="0" applyAlignment="0" applyProtection="0"/>
    <xf numFmtId="0" fontId="42" fillId="17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25" fillId="22" borderId="0" applyNumberFormat="0" applyBorder="0" applyAlignment="0" applyProtection="0"/>
    <xf numFmtId="0" fontId="42" fillId="23" borderId="0" applyNumberFormat="0" applyFont="0" applyBorder="0" applyAlignment="0" applyProtection="0"/>
    <xf numFmtId="0" fontId="42" fillId="23" borderId="0" applyNumberFormat="0" applyFont="0" applyBorder="0" applyAlignment="0" applyProtection="0"/>
    <xf numFmtId="0" fontId="42" fillId="23" borderId="0" applyNumberFormat="0" applyFont="0" applyBorder="0" applyAlignment="0" applyProtection="0"/>
    <xf numFmtId="0" fontId="42" fillId="23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3" fillId="25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26" borderId="0" applyNumberFormat="0" applyBorder="0" applyAlignment="0" applyProtection="0"/>
    <xf numFmtId="0" fontId="25" fillId="27" borderId="0" applyNumberFormat="0" applyBorder="0" applyAlignment="0" applyProtection="0"/>
    <xf numFmtId="0" fontId="42" fillId="28" borderId="0" applyNumberFormat="0" applyFont="0" applyBorder="0" applyAlignment="0" applyProtection="0"/>
    <xf numFmtId="0" fontId="42" fillId="28" borderId="0" applyNumberFormat="0" applyFont="0" applyBorder="0" applyAlignment="0" applyProtection="0"/>
    <xf numFmtId="0" fontId="42" fillId="28" borderId="0" applyNumberFormat="0" applyFont="0" applyBorder="0" applyAlignment="0" applyProtection="0"/>
    <xf numFmtId="0" fontId="42" fillId="28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25" fillId="13" borderId="0" applyNumberFormat="0" applyBorder="0" applyAlignment="0" applyProtection="0"/>
    <xf numFmtId="0" fontId="42" fillId="23" borderId="0" applyNumberFormat="0" applyFont="0" applyBorder="0" applyAlignment="0" applyProtection="0"/>
    <xf numFmtId="0" fontId="42" fillId="23" borderId="0" applyNumberFormat="0" applyFont="0" applyBorder="0" applyAlignment="0" applyProtection="0"/>
    <xf numFmtId="0" fontId="42" fillId="23" borderId="0" applyNumberFormat="0" applyFont="0" applyBorder="0" applyAlignment="0" applyProtection="0"/>
    <xf numFmtId="0" fontId="42" fillId="23" borderId="0" applyNumberFormat="0" applyFont="0" applyBorder="0" applyAlignment="0" applyProtection="0"/>
    <xf numFmtId="0" fontId="42" fillId="32" borderId="0" applyNumberFormat="0" applyFont="0" applyBorder="0" applyAlignment="0" applyProtection="0"/>
    <xf numFmtId="0" fontId="42" fillId="32" borderId="0" applyNumberFormat="0" applyFont="0" applyBorder="0" applyAlignment="0" applyProtection="0"/>
    <xf numFmtId="0" fontId="42" fillId="32" borderId="0" applyNumberFormat="0" applyFont="0" applyBorder="0" applyAlignment="0" applyProtection="0"/>
    <xf numFmtId="0" fontId="42" fillId="32" borderId="0" applyNumberFormat="0" applyFont="0" applyBorder="0" applyAlignment="0" applyProtection="0"/>
    <xf numFmtId="0" fontId="43" fillId="24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25" fillId="14" borderId="0" applyNumberFormat="0" applyBorder="0" applyAlignment="0" applyProtection="0"/>
    <xf numFmtId="0" fontId="42" fillId="35" borderId="0" applyNumberFormat="0" applyFont="0" applyBorder="0" applyAlignment="0" applyProtection="0"/>
    <xf numFmtId="0" fontId="42" fillId="35" borderId="0" applyNumberFormat="0" applyFont="0" applyBorder="0" applyAlignment="0" applyProtection="0"/>
    <xf numFmtId="0" fontId="42" fillId="35" borderId="0" applyNumberFormat="0" applyFont="0" applyBorder="0" applyAlignment="0" applyProtection="0"/>
    <xf numFmtId="0" fontId="42" fillId="35" borderId="0" applyNumberFormat="0" applyFont="0" applyBorder="0" applyAlignment="0" applyProtection="0"/>
    <xf numFmtId="0" fontId="42" fillId="36" borderId="0" applyNumberFormat="0" applyFont="0" applyBorder="0" applyAlignment="0" applyProtection="0"/>
    <xf numFmtId="0" fontId="42" fillId="36" borderId="0" applyNumberFormat="0" applyFont="0" applyBorder="0" applyAlignment="0" applyProtection="0"/>
    <xf numFmtId="0" fontId="42" fillId="36" borderId="0" applyNumberFormat="0" applyFont="0" applyBorder="0" applyAlignment="0" applyProtection="0"/>
    <xf numFmtId="0" fontId="42" fillId="36" borderId="0" applyNumberFormat="0" applyFon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37" borderId="0" applyNumberFormat="0" applyBorder="0" applyAlignment="0" applyProtection="0"/>
    <xf numFmtId="0" fontId="25" fillId="38" borderId="0" applyNumberFormat="0" applyBorder="0" applyAlignment="0" applyProtection="0"/>
    <xf numFmtId="0" fontId="42" fillId="39" borderId="0" applyNumberFormat="0" applyFont="0" applyBorder="0" applyAlignment="0" applyProtection="0"/>
    <xf numFmtId="0" fontId="42" fillId="39" borderId="0" applyNumberFormat="0" applyFont="0" applyBorder="0" applyAlignment="0" applyProtection="0"/>
    <xf numFmtId="0" fontId="42" fillId="39" borderId="0" applyNumberFormat="0" applyFont="0" applyBorder="0" applyAlignment="0" applyProtection="0"/>
    <xf numFmtId="0" fontId="42" fillId="39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4" fillId="25" borderId="0" applyNumberFormat="0" applyBorder="0" applyAlignment="0" applyProtection="0"/>
    <xf numFmtId="0" fontId="26" fillId="3" borderId="0" applyNumberFormat="0" applyBorder="0" applyAlignment="0" applyProtection="0"/>
    <xf numFmtId="0" fontId="27" fillId="42" borderId="4" applyNumberFormat="0" applyAlignment="0" applyProtection="0"/>
    <xf numFmtId="0" fontId="47" fillId="43" borderId="5" applyNumberFormat="0" applyAlignment="0" applyProtection="0"/>
    <xf numFmtId="0" fontId="47" fillId="43" borderId="5" applyNumberFormat="0" applyAlignment="0" applyProtection="0"/>
    <xf numFmtId="0" fontId="47" fillId="43" borderId="5" applyNumberFormat="0" applyAlignment="0" applyProtection="0"/>
    <xf numFmtId="0" fontId="47" fillId="43" borderId="5" applyNumberFormat="0" applyAlignment="0" applyProtection="0"/>
    <xf numFmtId="0" fontId="47" fillId="43" borderId="5" applyNumberFormat="0" applyAlignment="0" applyProtection="0"/>
    <xf numFmtId="0" fontId="47" fillId="43" borderId="5" applyNumberFormat="0" applyAlignment="0" applyProtection="0"/>
    <xf numFmtId="0" fontId="47" fillId="43" borderId="5" applyNumberFormat="0" applyAlignment="0" applyProtection="0"/>
    <xf numFmtId="0" fontId="47" fillId="43" borderId="5" applyNumberFormat="0" applyAlignment="0" applyProtection="0"/>
    <xf numFmtId="0" fontId="46" fillId="18" borderId="4" applyNumberFormat="0" applyAlignment="0" applyProtection="0"/>
    <xf numFmtId="0" fontId="28" fillId="44" borderId="6" applyNumberFormat="0" applyAlignment="0" applyProtection="0"/>
    <xf numFmtId="0" fontId="48" fillId="33" borderId="6" applyNumberFormat="0" applyAlignment="0" applyProtection="0"/>
    <xf numFmtId="0" fontId="48" fillId="33" borderId="6" applyNumberFormat="0" applyAlignment="0" applyProtection="0"/>
    <xf numFmtId="0" fontId="48" fillId="33" borderId="6" applyNumberFormat="0" applyAlignment="0" applyProtection="0"/>
    <xf numFmtId="0" fontId="48" fillId="33" borderId="6" applyNumberFormat="0" applyAlignment="0" applyProtection="0"/>
    <xf numFmtId="0" fontId="48" fillId="33" borderId="6" applyNumberFormat="0" applyAlignment="0" applyProtection="0"/>
    <xf numFmtId="0" fontId="48" fillId="33" borderId="6" applyNumberFormat="0" applyAlignment="0" applyProtection="0"/>
    <xf numFmtId="0" fontId="48" fillId="33" borderId="6" applyNumberFormat="0" applyAlignment="0" applyProtection="0"/>
    <xf numFmtId="0" fontId="48" fillId="33" borderId="6" applyNumberFormat="0" applyAlignment="0" applyProtection="0"/>
    <xf numFmtId="0" fontId="48" fillId="32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50" fillId="45" borderId="0" applyNumberFormat="0" applyBorder="0" applyAlignment="0" applyProtection="0"/>
    <xf numFmtId="0" fontId="31" fillId="0" borderId="1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1" fillId="0" borderId="1" applyNumberFormat="0" applyFill="0" applyAlignment="0" applyProtection="0"/>
    <xf numFmtId="0" fontId="32" fillId="0" borderId="2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3" fillId="0" borderId="2" applyNumberFormat="0" applyFill="0" applyAlignment="0" applyProtection="0"/>
    <xf numFmtId="0" fontId="33" fillId="0" borderId="3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5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4" fillId="7" borderId="4" applyNumberFormat="0" applyAlignment="0" applyProtection="0"/>
    <xf numFmtId="0" fontId="60" fillId="18" borderId="5" applyNumberFormat="0" applyAlignment="0" applyProtection="0"/>
    <xf numFmtId="0" fontId="60" fillId="18" borderId="5" applyNumberFormat="0" applyAlignment="0" applyProtection="0"/>
    <xf numFmtId="0" fontId="60" fillId="18" borderId="5" applyNumberFormat="0" applyAlignment="0" applyProtection="0"/>
    <xf numFmtId="0" fontId="60" fillId="18" borderId="5" applyNumberFormat="0" applyAlignment="0" applyProtection="0"/>
    <xf numFmtId="0" fontId="60" fillId="18" borderId="5" applyNumberFormat="0" applyAlignment="0" applyProtection="0"/>
    <xf numFmtId="0" fontId="60" fillId="18" borderId="5" applyNumberFormat="0" applyAlignment="0" applyProtection="0"/>
    <xf numFmtId="0" fontId="60" fillId="18" borderId="5" applyNumberFormat="0" applyAlignment="0" applyProtection="0"/>
    <xf numFmtId="0" fontId="60" fillId="18" borderId="5" applyNumberFormat="0" applyAlignment="0" applyProtection="0"/>
    <xf numFmtId="0" fontId="59" fillId="46" borderId="4" applyNumberFormat="0" applyAlignment="0" applyProtection="0"/>
    <xf numFmtId="0" fontId="24" fillId="0" borderId="0">
      <alignment/>
      <protection/>
    </xf>
    <xf numFmtId="0" fontId="40" fillId="0" borderId="0" applyNumberFormat="0" applyFill="0" applyBorder="0" applyAlignment="0" applyProtection="0"/>
    <xf numFmtId="0" fontId="37" fillId="42" borderId="10" applyNumberFormat="0" applyAlignment="0" applyProtection="0"/>
    <xf numFmtId="0" fontId="34" fillId="7" borderId="4" applyNumberFormat="0" applyAlignment="0" applyProtection="0"/>
    <xf numFmtId="0" fontId="35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61" fillId="0" borderId="11" applyNumberFormat="0" applyFill="0" applyAlignment="0" applyProtection="0"/>
    <xf numFmtId="0" fontId="36" fillId="47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62" fillId="48" borderId="0" applyNumberFormat="0" applyBorder="0" applyAlignment="0" applyProtection="0"/>
    <xf numFmtId="0" fontId="36" fillId="47" borderId="0" applyNumberFormat="0" applyBorder="0" applyAlignment="0" applyProtection="0"/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4" fillId="0" borderId="0" applyNumberFormat="0" applyBorder="0" applyProtection="0">
      <alignment/>
    </xf>
    <xf numFmtId="0" fontId="64" fillId="0" borderId="0" applyNumberFormat="0" applyBorder="0" applyProtection="0">
      <alignment/>
    </xf>
    <xf numFmtId="0" fontId="64" fillId="0" borderId="0" applyNumberFormat="0" applyBorder="0" applyProtection="0">
      <alignment/>
    </xf>
    <xf numFmtId="0" fontId="6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>
      <alignment/>
      <protection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Fill="0" applyBorder="0" applyAlignment="0" applyProtection="0"/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Fill="0" applyBorder="0" applyAlignment="0" applyProtection="0"/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63" fillId="28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Fill="0" applyBorder="0" applyAlignment="0" applyProtection="0"/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>
      <alignment/>
      <protection/>
    </xf>
    <xf numFmtId="0" fontId="63" fillId="28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Fill="0" applyBorder="0" applyAlignment="0" applyProtection="0"/>
    <xf numFmtId="0" fontId="42" fillId="0" borderId="0">
      <alignment/>
      <protection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42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63" fillId="28" borderId="0" applyNumberFormat="0" applyBorder="0" applyProtection="0">
      <alignment/>
    </xf>
    <xf numFmtId="0" fontId="0" fillId="0" borderId="0">
      <alignment/>
      <protection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9" fillId="49" borderId="0">
      <alignment/>
      <protection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>
      <alignment/>
      <protection/>
    </xf>
    <xf numFmtId="0" fontId="42" fillId="0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>
      <alignment/>
      <protection/>
    </xf>
    <xf numFmtId="0" fontId="42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>
      <alignment/>
      <protection/>
    </xf>
    <xf numFmtId="0" fontId="24" fillId="0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>
      <alignment/>
      <protection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50" borderId="13" applyNumberFormat="0" applyFont="0" applyAlignment="0" applyProtection="0"/>
    <xf numFmtId="0" fontId="42" fillId="39" borderId="13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13" applyNumberFormat="0" applyFont="0" applyAlignment="0" applyProtection="0"/>
    <xf numFmtId="0" fontId="37" fillId="42" borderId="10" applyNumberFormat="0" applyAlignment="0" applyProtection="0"/>
    <xf numFmtId="0" fontId="65" fillId="43" borderId="10" applyNumberFormat="0" applyAlignment="0" applyProtection="0"/>
    <xf numFmtId="0" fontId="65" fillId="43" borderId="10" applyNumberFormat="0" applyAlignment="0" applyProtection="0"/>
    <xf numFmtId="0" fontId="65" fillId="43" borderId="10" applyNumberFormat="0" applyAlignment="0" applyProtection="0"/>
    <xf numFmtId="0" fontId="65" fillId="43" borderId="10" applyNumberFormat="0" applyAlignment="0" applyProtection="0"/>
    <xf numFmtId="0" fontId="65" fillId="43" borderId="10" applyNumberFormat="0" applyAlignment="0" applyProtection="0"/>
    <xf numFmtId="0" fontId="65" fillId="43" borderId="10" applyNumberFormat="0" applyAlignment="0" applyProtection="0"/>
    <xf numFmtId="0" fontId="65" fillId="43" borderId="10" applyNumberFormat="0" applyAlignment="0" applyProtection="0"/>
    <xf numFmtId="0" fontId="65" fillId="43" borderId="10" applyNumberFormat="0" applyAlignment="0" applyProtection="0"/>
    <xf numFmtId="0" fontId="65" fillId="18" borderId="10" applyNumberFormat="0" applyAlignment="0" applyProtection="0"/>
    <xf numFmtId="0" fontId="24" fillId="0" borderId="0" applyNumberFormat="0" applyBorder="0" applyProtection="0">
      <alignment/>
    </xf>
    <xf numFmtId="0" fontId="25" fillId="16" borderId="0" applyNumberFormat="0" applyBorder="0" applyAlignment="0" applyProtection="0"/>
    <xf numFmtId="0" fontId="25" fillId="22" borderId="0" applyNumberFormat="0" applyBorder="0" applyAlignment="0" applyProtection="0"/>
    <xf numFmtId="0" fontId="25" fillId="27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38" borderId="0" applyNumberFormat="0" applyBorder="0" applyAlignment="0" applyProtection="0"/>
    <xf numFmtId="0" fontId="0" fillId="50" borderId="13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63" fillId="48" borderId="5" applyProtection="0">
      <alignment vertical="center"/>
    </xf>
    <xf numFmtId="4" fontId="63" fillId="48" borderId="5" applyProtection="0">
      <alignment vertical="center"/>
    </xf>
    <xf numFmtId="4" fontId="66" fillId="48" borderId="5" applyProtection="0">
      <alignment vertical="center"/>
    </xf>
    <xf numFmtId="4" fontId="63" fillId="48" borderId="5" applyProtection="0">
      <alignment horizontal="left" vertical="center"/>
    </xf>
    <xf numFmtId="4" fontId="63" fillId="48" borderId="5" applyProtection="0">
      <alignment horizontal="left" vertical="center"/>
    </xf>
    <xf numFmtId="0" fontId="67" fillId="48" borderId="14" applyNumberFormat="0" applyProtection="0">
      <alignment horizontal="left" vertical="top"/>
    </xf>
    <xf numFmtId="4" fontId="63" fillId="37" borderId="5" applyProtection="0">
      <alignment horizontal="left" vertical="center"/>
    </xf>
    <xf numFmtId="4" fontId="63" fillId="37" borderId="5" applyProtection="0">
      <alignment horizontal="left" vertical="center"/>
    </xf>
    <xf numFmtId="4" fontId="63" fillId="25" borderId="5" applyProtection="0">
      <alignment horizontal="right" vertical="center"/>
    </xf>
    <xf numFmtId="4" fontId="63" fillId="25" borderId="5" applyProtection="0">
      <alignment horizontal="right" vertical="center"/>
    </xf>
    <xf numFmtId="4" fontId="63" fillId="51" borderId="5" applyProtection="0">
      <alignment horizontal="right" vertical="center"/>
    </xf>
    <xf numFmtId="4" fontId="63" fillId="51" borderId="5" applyProtection="0">
      <alignment horizontal="right" vertical="center"/>
    </xf>
    <xf numFmtId="4" fontId="63" fillId="26" borderId="15" applyProtection="0">
      <alignment horizontal="right" vertical="center"/>
    </xf>
    <xf numFmtId="4" fontId="63" fillId="26" borderId="15" applyProtection="0">
      <alignment horizontal="right" vertical="center"/>
    </xf>
    <xf numFmtId="4" fontId="63" fillId="40" borderId="5" applyProtection="0">
      <alignment horizontal="right" vertical="center"/>
    </xf>
    <xf numFmtId="4" fontId="63" fillId="40" borderId="5" applyProtection="0">
      <alignment horizontal="right" vertical="center"/>
    </xf>
    <xf numFmtId="4" fontId="63" fillId="52" borderId="5" applyProtection="0">
      <alignment horizontal="right" vertical="center"/>
    </xf>
    <xf numFmtId="4" fontId="63" fillId="52" borderId="5" applyProtection="0">
      <alignment horizontal="right" vertical="center"/>
    </xf>
    <xf numFmtId="4" fontId="63" fillId="41" borderId="5" applyProtection="0">
      <alignment horizontal="right" vertical="center"/>
    </xf>
    <xf numFmtId="4" fontId="63" fillId="41" borderId="5" applyProtection="0">
      <alignment horizontal="right" vertical="center"/>
    </xf>
    <xf numFmtId="4" fontId="63" fillId="31" borderId="5" applyProtection="0">
      <alignment horizontal="right" vertical="center"/>
    </xf>
    <xf numFmtId="4" fontId="63" fillId="31" borderId="5" applyProtection="0">
      <alignment horizontal="right" vertical="center"/>
    </xf>
    <xf numFmtId="4" fontId="63" fillId="30" borderId="5" applyProtection="0">
      <alignment horizontal="right" vertical="center"/>
    </xf>
    <xf numFmtId="4" fontId="63" fillId="30" borderId="5" applyProtection="0">
      <alignment horizontal="right" vertical="center"/>
    </xf>
    <xf numFmtId="4" fontId="63" fillId="29" borderId="5" applyProtection="0">
      <alignment horizontal="right" vertical="center"/>
    </xf>
    <xf numFmtId="4" fontId="63" fillId="29" borderId="5" applyProtection="0">
      <alignment horizontal="right" vertical="center"/>
    </xf>
    <xf numFmtId="4" fontId="63" fillId="0" borderId="15" applyFill="0" applyProtection="0">
      <alignment horizontal="left" vertical="center"/>
    </xf>
    <xf numFmtId="4" fontId="63" fillId="0" borderId="15" applyFill="0" applyProtection="0">
      <alignment horizontal="left" vertical="center"/>
    </xf>
    <xf numFmtId="4" fontId="24" fillId="36" borderId="15" applyProtection="0">
      <alignment horizontal="left" vertical="center"/>
    </xf>
    <xf numFmtId="4" fontId="24" fillId="36" borderId="15" applyProtection="0">
      <alignment horizontal="left" vertical="center"/>
    </xf>
    <xf numFmtId="4" fontId="24" fillId="36" borderId="15" applyProtection="0">
      <alignment horizontal="left" vertical="center" indent="1"/>
    </xf>
    <xf numFmtId="4" fontId="24" fillId="36" borderId="15" applyProtection="0">
      <alignment horizontal="left" vertical="center" indent="1"/>
    </xf>
    <xf numFmtId="4" fontId="24" fillId="36" borderId="15" applyProtection="0">
      <alignment horizontal="left" vertical="center" indent="1"/>
    </xf>
    <xf numFmtId="4" fontId="24" fillId="36" borderId="15" applyProtection="0">
      <alignment horizontal="left" vertical="center" indent="1"/>
    </xf>
    <xf numFmtId="4" fontId="24" fillId="36" borderId="15" applyProtection="0">
      <alignment horizontal="left" vertical="center"/>
    </xf>
    <xf numFmtId="4" fontId="24" fillId="36" borderId="15" applyProtection="0">
      <alignment horizontal="left" vertical="center"/>
    </xf>
    <xf numFmtId="4" fontId="24" fillId="36" borderId="15" applyProtection="0">
      <alignment horizontal="left" vertical="center" indent="1"/>
    </xf>
    <xf numFmtId="4" fontId="24" fillId="36" borderId="15" applyProtection="0">
      <alignment horizontal="left" vertical="center" indent="1"/>
    </xf>
    <xf numFmtId="4" fontId="24" fillId="36" borderId="15" applyProtection="0">
      <alignment horizontal="left" vertical="center" indent="1"/>
    </xf>
    <xf numFmtId="4" fontId="24" fillId="36" borderId="15" applyProtection="0">
      <alignment horizontal="left" vertical="center" indent="1"/>
    </xf>
    <xf numFmtId="4" fontId="63" fillId="24" borderId="5" applyProtection="0">
      <alignment horizontal="right" vertical="center"/>
    </xf>
    <xf numFmtId="4" fontId="63" fillId="24" borderId="5" applyProtection="0">
      <alignment horizontal="right" vertical="center"/>
    </xf>
    <xf numFmtId="4" fontId="63" fillId="35" borderId="15" applyProtection="0">
      <alignment horizontal="left" vertical="center"/>
    </xf>
    <xf numFmtId="4" fontId="63" fillId="35" borderId="15" applyProtection="0">
      <alignment horizontal="left" vertical="center"/>
    </xf>
    <xf numFmtId="4" fontId="63" fillId="24" borderId="15" applyProtection="0">
      <alignment horizontal="left" vertical="center"/>
    </xf>
    <xf numFmtId="4" fontId="63" fillId="24" borderId="15" applyProtection="0">
      <alignment horizontal="left" vertical="center"/>
    </xf>
    <xf numFmtId="0" fontId="63" fillId="18" borderId="5" applyNumberFormat="0" applyProtection="0">
      <alignment horizontal="left" vertical="center"/>
    </xf>
    <xf numFmtId="0" fontId="63" fillId="18" borderId="5" applyNumberFormat="0" applyProtection="0">
      <alignment horizontal="left" vertical="center"/>
    </xf>
    <xf numFmtId="0" fontId="63" fillId="36" borderId="14" applyNumberFormat="0" applyProtection="0">
      <alignment horizontal="left" vertical="top"/>
    </xf>
    <xf numFmtId="0" fontId="63" fillId="36" borderId="14" applyNumberFormat="0" applyProtection="0">
      <alignment horizontal="left" vertical="top"/>
    </xf>
    <xf numFmtId="0" fontId="63" fillId="36" borderId="14" applyNumberFormat="0" applyProtection="0">
      <alignment horizontal="left" vertical="top"/>
    </xf>
    <xf numFmtId="0" fontId="63" fillId="53" borderId="5" applyNumberFormat="0" applyProtection="0">
      <alignment horizontal="left" vertical="center"/>
    </xf>
    <xf numFmtId="0" fontId="63" fillId="53" borderId="5" applyNumberFormat="0" applyProtection="0">
      <alignment horizontal="left" vertical="center"/>
    </xf>
    <xf numFmtId="0" fontId="63" fillId="24" borderId="14" applyNumberFormat="0" applyProtection="0">
      <alignment horizontal="left" vertical="top"/>
    </xf>
    <xf numFmtId="0" fontId="63" fillId="24" borderId="14" applyNumberFormat="0" applyProtection="0">
      <alignment horizontal="left" vertical="top"/>
    </xf>
    <xf numFmtId="0" fontId="63" fillId="24" borderId="14" applyNumberFormat="0" applyProtection="0">
      <alignment horizontal="left" vertical="top"/>
    </xf>
    <xf numFmtId="0" fontId="63" fillId="54" borderId="5" applyNumberFormat="0" applyProtection="0">
      <alignment horizontal="left" vertical="center"/>
    </xf>
    <xf numFmtId="0" fontId="63" fillId="54" borderId="5" applyNumberFormat="0" applyProtection="0">
      <alignment horizontal="left" vertical="center"/>
    </xf>
    <xf numFmtId="0" fontId="63" fillId="54" borderId="14" applyNumberFormat="0" applyProtection="0">
      <alignment horizontal="left" vertical="top"/>
    </xf>
    <xf numFmtId="0" fontId="63" fillId="54" borderId="14" applyNumberFormat="0" applyProtection="0">
      <alignment horizontal="left" vertical="top"/>
    </xf>
    <xf numFmtId="0" fontId="63" fillId="54" borderId="14" applyNumberFormat="0" applyProtection="0">
      <alignment horizontal="left" vertical="top"/>
    </xf>
    <xf numFmtId="0" fontId="63" fillId="35" borderId="5" applyNumberFormat="0" applyProtection="0">
      <alignment horizontal="left" vertical="center"/>
    </xf>
    <xf numFmtId="0" fontId="63" fillId="35" borderId="5" applyNumberFormat="0" applyProtection="0">
      <alignment horizontal="left" vertical="center"/>
    </xf>
    <xf numFmtId="0" fontId="63" fillId="35" borderId="14" applyNumberFormat="0" applyProtection="0">
      <alignment horizontal="left" vertical="top"/>
    </xf>
    <xf numFmtId="0" fontId="63" fillId="35" borderId="14" applyNumberFormat="0" applyProtection="0">
      <alignment horizontal="left" vertical="top"/>
    </xf>
    <xf numFmtId="0" fontId="63" fillId="35" borderId="14" applyNumberFormat="0" applyProtection="0">
      <alignment horizontal="left" vertical="top"/>
    </xf>
    <xf numFmtId="0" fontId="63" fillId="55" borderId="16" applyNumberFormat="0">
      <alignment/>
      <protection locked="0"/>
    </xf>
    <xf numFmtId="0" fontId="63" fillId="55" borderId="16" applyNumberFormat="0">
      <alignment/>
      <protection locked="0"/>
    </xf>
    <xf numFmtId="0" fontId="63" fillId="55" borderId="16" applyNumberFormat="0">
      <alignment/>
      <protection locked="0"/>
    </xf>
    <xf numFmtId="0" fontId="67" fillId="36" borderId="0" applyNumberFormat="0" applyBorder="0" applyProtection="0">
      <alignment/>
    </xf>
    <xf numFmtId="4" fontId="63" fillId="39" borderId="14" applyProtection="0">
      <alignment vertical="center"/>
    </xf>
    <xf numFmtId="4" fontId="66" fillId="39" borderId="15" applyProtection="0">
      <alignment vertical="center"/>
    </xf>
    <xf numFmtId="4" fontId="63" fillId="18" borderId="14" applyProtection="0">
      <alignment horizontal="left" vertical="center"/>
    </xf>
    <xf numFmtId="0" fontId="63" fillId="39" borderId="14" applyNumberFormat="0" applyProtection="0">
      <alignment horizontal="left" vertical="top"/>
    </xf>
    <xf numFmtId="4" fontId="63" fillId="0" borderId="5" applyProtection="0">
      <alignment horizontal="right" vertical="center"/>
    </xf>
    <xf numFmtId="4" fontId="63" fillId="0" borderId="5" applyProtection="0">
      <alignment horizontal="right" vertical="center"/>
    </xf>
    <xf numFmtId="4" fontId="66" fillId="55" borderId="5" applyProtection="0">
      <alignment horizontal="right" vertical="center"/>
    </xf>
    <xf numFmtId="4" fontId="63" fillId="37" borderId="5" applyProtection="0">
      <alignment horizontal="left" vertical="center"/>
    </xf>
    <xf numFmtId="4" fontId="63" fillId="37" borderId="5" applyProtection="0">
      <alignment horizontal="left" vertical="center"/>
    </xf>
    <xf numFmtId="0" fontId="63" fillId="24" borderId="14" applyNumberFormat="0" applyProtection="0">
      <alignment horizontal="left" vertical="top"/>
    </xf>
    <xf numFmtId="4" fontId="68" fillId="43" borderId="15" applyProtection="0">
      <alignment horizontal="left" vertical="center"/>
    </xf>
    <xf numFmtId="0" fontId="63" fillId="56" borderId="15" applyNumberFormat="0" applyProtection="0">
      <alignment/>
    </xf>
    <xf numFmtId="0" fontId="63" fillId="56" borderId="15" applyNumberFormat="0" applyProtection="0">
      <alignment/>
    </xf>
    <xf numFmtId="4" fontId="69" fillId="55" borderId="5" applyProtection="0">
      <alignment horizontal="right" vertical="center"/>
    </xf>
    <xf numFmtId="0" fontId="70" fillId="0" borderId="0" applyNumberFormat="0" applyFill="0" applyBorder="0" applyAlignment="0" applyProtection="0"/>
    <xf numFmtId="0" fontId="27" fillId="42" borderId="4" applyNumberFormat="0" applyAlignment="0" applyProtection="0"/>
    <xf numFmtId="0" fontId="71" fillId="0" borderId="15" applyNumberFormat="0" applyProtection="0">
      <alignment/>
    </xf>
    <xf numFmtId="0" fontId="71" fillId="0" borderId="15" applyNumberFormat="0" applyProtection="0">
      <alignment/>
    </xf>
    <xf numFmtId="0" fontId="71" fillId="0" borderId="15" applyNumberFormat="0" applyProtection="0">
      <alignment/>
    </xf>
    <xf numFmtId="0" fontId="23" fillId="0" borderId="0">
      <alignment/>
      <protection/>
    </xf>
    <xf numFmtId="0" fontId="39" fillId="0" borderId="17" applyNumberFormat="0" applyFill="0" applyAlignment="0" applyProtection="0"/>
    <xf numFmtId="0" fontId="35" fillId="0" borderId="11" applyNumberFormat="0" applyFill="0" applyAlignment="0" applyProtection="0"/>
    <xf numFmtId="49" fontId="72" fillId="18" borderId="0" applyBorder="0" applyProtection="0">
      <alignment vertical="top" wrapText="1"/>
    </xf>
    <xf numFmtId="0" fontId="28" fillId="44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3" fillId="28" borderId="0" applyNumberFormat="0" applyBorder="0" applyProtection="0">
      <alignment/>
    </xf>
  </cellStyleXfs>
  <cellXfs count="217">
    <xf numFmtId="0" fontId="0" fillId="0" borderId="0" xfId="0" applyAlignment="1">
      <alignment/>
    </xf>
    <xf numFmtId="0" fontId="4" fillId="57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57" borderId="20" xfId="0" applyFont="1" applyFill="1" applyBorder="1" applyAlignment="1">
      <alignment horizontal="center" vertical="center" wrapText="1"/>
    </xf>
    <xf numFmtId="0" fontId="3" fillId="57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57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57" borderId="25" xfId="0" applyFont="1" applyFill="1" applyBorder="1" applyAlignment="1">
      <alignment horizontal="left" vertical="center"/>
    </xf>
    <xf numFmtId="0" fontId="3" fillId="57" borderId="2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58" borderId="0" xfId="0" applyFont="1" applyFill="1" applyAlignment="1">
      <alignment vertical="center" wrapText="1"/>
    </xf>
    <xf numFmtId="0" fontId="3" fillId="57" borderId="0" xfId="0" applyFont="1" applyFill="1" applyBorder="1" applyAlignment="1">
      <alignment vertical="center"/>
    </xf>
    <xf numFmtId="0" fontId="3" fillId="57" borderId="0" xfId="0" applyFont="1" applyFill="1" applyBorder="1" applyAlignment="1">
      <alignment vertical="center" wrapText="1"/>
    </xf>
    <xf numFmtId="0" fontId="3" fillId="57" borderId="0" xfId="0" applyFont="1" applyFill="1" applyAlignment="1">
      <alignment vertical="center"/>
    </xf>
    <xf numFmtId="0" fontId="3" fillId="57" borderId="0" xfId="0" applyFont="1" applyFill="1" applyAlignment="1">
      <alignment vertical="center" wrapText="1"/>
    </xf>
    <xf numFmtId="0" fontId="4" fillId="57" borderId="0" xfId="0" applyFont="1" applyFill="1" applyAlignment="1">
      <alignment horizontal="center" vertical="center" wrapText="1"/>
    </xf>
    <xf numFmtId="0" fontId="6" fillId="57" borderId="0" xfId="0" applyFont="1" applyFill="1" applyAlignment="1">
      <alignment horizontal="center" vertical="center" wrapText="1"/>
    </xf>
    <xf numFmtId="0" fontId="3" fillId="57" borderId="0" xfId="0" applyFont="1" applyFill="1" applyAlignment="1">
      <alignment horizontal="center" vertical="center" wrapText="1"/>
    </xf>
    <xf numFmtId="0" fontId="6" fillId="57" borderId="0" xfId="0" applyFont="1" applyFill="1" applyAlignment="1">
      <alignment vertical="center" wrapText="1"/>
    </xf>
    <xf numFmtId="49" fontId="4" fillId="57" borderId="20" xfId="0" applyNumberFormat="1" applyFont="1" applyFill="1" applyBorder="1" applyAlignment="1">
      <alignment horizontal="center" vertical="center" wrapText="1"/>
    </xf>
    <xf numFmtId="0" fontId="4" fillId="57" borderId="19" xfId="0" applyFont="1" applyFill="1" applyBorder="1" applyAlignment="1">
      <alignment horizontal="center" vertical="center" wrapText="1"/>
    </xf>
    <xf numFmtId="0" fontId="4" fillId="57" borderId="19" xfId="0" applyFont="1" applyFill="1" applyBorder="1" applyAlignment="1">
      <alignment horizontal="left" vertical="center"/>
    </xf>
    <xf numFmtId="0" fontId="4" fillId="57" borderId="20" xfId="0" applyFont="1" applyFill="1" applyBorder="1" applyAlignment="1">
      <alignment horizontal="left" vertical="center"/>
    </xf>
    <xf numFmtId="0" fontId="4" fillId="57" borderId="20" xfId="0" applyFont="1" applyFill="1" applyBorder="1" applyAlignment="1">
      <alignment horizontal="left" vertical="center" wrapText="1"/>
    </xf>
    <xf numFmtId="0" fontId="3" fillId="57" borderId="20" xfId="0" applyFont="1" applyFill="1" applyBorder="1" applyAlignment="1">
      <alignment horizontal="left" vertical="center" wrapText="1"/>
    </xf>
    <xf numFmtId="0" fontId="3" fillId="57" borderId="19" xfId="0" applyFont="1" applyFill="1" applyBorder="1" applyAlignment="1">
      <alignment vertical="center" wrapText="1"/>
    </xf>
    <xf numFmtId="0" fontId="3" fillId="57" borderId="19" xfId="0" applyFont="1" applyFill="1" applyBorder="1" applyAlignment="1">
      <alignment horizontal="center" vertical="center" wrapText="1"/>
    </xf>
    <xf numFmtId="0" fontId="3" fillId="57" borderId="22" xfId="0" applyFont="1" applyFill="1" applyBorder="1" applyAlignment="1">
      <alignment horizontal="left" vertical="center"/>
    </xf>
    <xf numFmtId="0" fontId="8" fillId="57" borderId="23" xfId="0" applyFont="1" applyFill="1" applyBorder="1" applyAlignment="1">
      <alignment horizontal="left" vertical="center"/>
    </xf>
    <xf numFmtId="0" fontId="8" fillId="57" borderId="23" xfId="0" applyFont="1" applyFill="1" applyBorder="1" applyAlignment="1">
      <alignment horizontal="left" vertical="center" wrapText="1"/>
    </xf>
    <xf numFmtId="0" fontId="3" fillId="57" borderId="25" xfId="0" applyFont="1" applyFill="1" applyBorder="1" applyAlignment="1">
      <alignment horizontal="left" vertical="center" wrapText="1"/>
    </xf>
    <xf numFmtId="16" fontId="3" fillId="57" borderId="21" xfId="0" applyNumberFormat="1" applyFont="1" applyFill="1" applyBorder="1" applyAlignment="1">
      <alignment horizontal="left" vertical="center" wrapText="1"/>
    </xf>
    <xf numFmtId="16" fontId="3" fillId="57" borderId="19" xfId="0" applyNumberFormat="1" applyFont="1" applyFill="1" applyBorder="1" applyAlignment="1">
      <alignment horizontal="left" vertical="center" wrapText="1"/>
    </xf>
    <xf numFmtId="49" fontId="3" fillId="57" borderId="20" xfId="0" applyNumberFormat="1" applyFont="1" applyFill="1" applyBorder="1" applyAlignment="1">
      <alignment horizontal="center" vertical="center" wrapText="1"/>
    </xf>
    <xf numFmtId="0" fontId="3" fillId="57" borderId="21" xfId="0" applyFont="1" applyFill="1" applyBorder="1" applyAlignment="1">
      <alignment horizontal="left" vertical="center"/>
    </xf>
    <xf numFmtId="0" fontId="3" fillId="57" borderId="26" xfId="0" applyFont="1" applyFill="1" applyBorder="1" applyAlignment="1">
      <alignment horizontal="center" vertical="center" wrapText="1"/>
    </xf>
    <xf numFmtId="0" fontId="3" fillId="57" borderId="28" xfId="0" applyFont="1" applyFill="1" applyBorder="1" applyAlignment="1">
      <alignment horizontal="left" vertical="center"/>
    </xf>
    <xf numFmtId="0" fontId="3" fillId="57" borderId="29" xfId="0" applyFont="1" applyFill="1" applyBorder="1" applyAlignment="1">
      <alignment horizontal="left" vertical="center"/>
    </xf>
    <xf numFmtId="0" fontId="3" fillId="57" borderId="29" xfId="0" applyFont="1" applyFill="1" applyBorder="1" applyAlignment="1">
      <alignment horizontal="left" vertical="center" wrapText="1"/>
    </xf>
    <xf numFmtId="0" fontId="3" fillId="57" borderId="19" xfId="0" applyFont="1" applyFill="1" applyBorder="1" applyAlignment="1">
      <alignment horizontal="left" vertical="center"/>
    </xf>
    <xf numFmtId="16" fontId="3" fillId="0" borderId="19" xfId="0" applyNumberFormat="1" applyFont="1" applyFill="1" applyBorder="1" applyAlignment="1" quotePrefix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16" fontId="3" fillId="0" borderId="19" xfId="0" applyNumberFormat="1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0" fontId="3" fillId="57" borderId="19" xfId="0" applyFont="1" applyFill="1" applyBorder="1" applyAlignment="1" quotePrefix="1">
      <alignment horizontal="left" vertical="center" wrapText="1"/>
    </xf>
    <xf numFmtId="0" fontId="4" fillId="57" borderId="19" xfId="0" applyFont="1" applyFill="1" applyBorder="1" applyAlignment="1">
      <alignment horizontal="left" vertical="center" wrapText="1"/>
    </xf>
    <xf numFmtId="0" fontId="3" fillId="57" borderId="26" xfId="0" applyFont="1" applyFill="1" applyBorder="1" applyAlignment="1">
      <alignment horizontal="left" vertical="center" wrapText="1"/>
    </xf>
    <xf numFmtId="0" fontId="3" fillId="57" borderId="26" xfId="0" applyFont="1" applyFill="1" applyBorder="1" applyAlignment="1">
      <alignment vertical="center" wrapText="1"/>
    </xf>
    <xf numFmtId="0" fontId="3" fillId="57" borderId="23" xfId="0" applyFont="1" applyFill="1" applyBorder="1" applyAlignment="1">
      <alignment horizontal="left" vertical="center"/>
    </xf>
    <xf numFmtId="0" fontId="3" fillId="57" borderId="23" xfId="0" applyFont="1" applyFill="1" applyBorder="1" applyAlignment="1">
      <alignment horizontal="left" vertical="center" wrapText="1"/>
    </xf>
    <xf numFmtId="0" fontId="8" fillId="57" borderId="20" xfId="0" applyFont="1" applyFill="1" applyBorder="1" applyAlignment="1">
      <alignment horizontal="left" vertical="center"/>
    </xf>
    <xf numFmtId="0" fontId="8" fillId="57" borderId="21" xfId="0" applyFont="1" applyFill="1" applyBorder="1" applyAlignment="1">
      <alignment horizontal="left" vertical="center" wrapText="1"/>
    </xf>
    <xf numFmtId="16" fontId="3" fillId="57" borderId="19" xfId="0" applyNumberFormat="1" applyFont="1" applyFill="1" applyBorder="1" applyAlignment="1" quotePrefix="1">
      <alignment horizontal="left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57" borderId="2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/>
    </xf>
    <xf numFmtId="0" fontId="3" fillId="57" borderId="25" xfId="0" applyFont="1" applyFill="1" applyBorder="1" applyAlignment="1" quotePrefix="1">
      <alignment horizontal="left" vertical="center" wrapText="1"/>
    </xf>
    <xf numFmtId="0" fontId="3" fillId="57" borderId="2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 wrapText="1"/>
    </xf>
    <xf numFmtId="0" fontId="4" fillId="57" borderId="26" xfId="0" applyFont="1" applyFill="1" applyBorder="1" applyAlignment="1">
      <alignment horizontal="left" vertical="center"/>
    </xf>
    <xf numFmtId="0" fontId="4" fillId="57" borderId="27" xfId="0" applyFont="1" applyFill="1" applyBorder="1" applyAlignment="1">
      <alignment horizontal="left" vertical="center"/>
    </xf>
    <xf numFmtId="0" fontId="4" fillId="57" borderId="27" xfId="0" applyFont="1" applyFill="1" applyBorder="1" applyAlignment="1">
      <alignment horizontal="left" vertical="center" wrapText="1"/>
    </xf>
    <xf numFmtId="0" fontId="4" fillId="57" borderId="21" xfId="0" applyFont="1" applyFill="1" applyBorder="1" applyAlignment="1">
      <alignment horizontal="left" vertical="center" wrapText="1"/>
    </xf>
    <xf numFmtId="0" fontId="4" fillId="57" borderId="0" xfId="0" applyFont="1" applyFill="1" applyBorder="1" applyAlignment="1">
      <alignment horizontal="left" vertical="center" wrapText="1"/>
    </xf>
    <xf numFmtId="0" fontId="3" fillId="57" borderId="0" xfId="0" applyFont="1" applyFill="1" applyBorder="1" applyAlignment="1">
      <alignment horizontal="left" vertical="center" wrapText="1"/>
    </xf>
    <xf numFmtId="0" fontId="3" fillId="57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990" applyAlignment="1">
      <alignment vertical="center"/>
      <protection/>
    </xf>
    <xf numFmtId="0" fontId="4" fillId="0" borderId="0" xfId="990" applyFont="1" applyAlignment="1">
      <alignment vertical="center"/>
      <protection/>
    </xf>
    <xf numFmtId="0" fontId="13" fillId="0" borderId="0" xfId="990" applyFont="1" applyAlignment="1">
      <alignment vertical="center"/>
      <protection/>
    </xf>
    <xf numFmtId="0" fontId="2" fillId="0" borderId="0" xfId="990" applyFont="1" applyAlignment="1">
      <alignment vertical="center"/>
      <protection/>
    </xf>
    <xf numFmtId="0" fontId="16" fillId="0" borderId="0" xfId="990" applyFont="1" applyAlignment="1">
      <alignment horizontal="center" vertical="center"/>
      <protection/>
    </xf>
    <xf numFmtId="0" fontId="17" fillId="0" borderId="0" xfId="990" applyFont="1" applyAlignment="1">
      <alignment vertical="center"/>
      <protection/>
    </xf>
    <xf numFmtId="0" fontId="1" fillId="0" borderId="19" xfId="990" applyFont="1" applyBorder="1" applyAlignment="1">
      <alignment horizontal="center" vertical="center" wrapText="1"/>
      <protection/>
    </xf>
    <xf numFmtId="0" fontId="21" fillId="0" borderId="19" xfId="990" applyFont="1" applyBorder="1" applyAlignment="1">
      <alignment vertical="center"/>
      <protection/>
    </xf>
    <xf numFmtId="0" fontId="1" fillId="0" borderId="19" xfId="990" applyFont="1" applyBorder="1" applyAlignment="1">
      <alignment vertical="center" wrapText="1"/>
      <protection/>
    </xf>
    <xf numFmtId="0" fontId="2" fillId="0" borderId="19" xfId="990" applyFont="1" applyBorder="1" applyAlignment="1">
      <alignment vertical="center"/>
      <protection/>
    </xf>
    <xf numFmtId="0" fontId="2" fillId="0" borderId="19" xfId="990" applyFont="1" applyBorder="1" applyAlignment="1">
      <alignment vertical="center" wrapText="1"/>
      <protection/>
    </xf>
    <xf numFmtId="0" fontId="1" fillId="0" borderId="19" xfId="990" applyFont="1" applyBorder="1" applyAlignment="1">
      <alignment vertical="center"/>
      <protection/>
    </xf>
    <xf numFmtId="0" fontId="1" fillId="0" borderId="19" xfId="990" applyFont="1" applyBorder="1" applyAlignment="1">
      <alignment horizontal="left" vertical="center"/>
      <protection/>
    </xf>
    <xf numFmtId="0" fontId="3" fillId="0" borderId="0" xfId="990" applyFont="1" applyAlignment="1">
      <alignment vertical="center" wrapText="1"/>
      <protection/>
    </xf>
    <xf numFmtId="0" fontId="2" fillId="0" borderId="0" xfId="990" applyFont="1" applyBorder="1" applyAlignment="1">
      <alignment horizontal="left" vertical="center" wrapText="1"/>
      <protection/>
    </xf>
    <xf numFmtId="0" fontId="3" fillId="0" borderId="0" xfId="990" applyFont="1" applyBorder="1" applyAlignment="1">
      <alignment horizontal="left" vertical="top" wrapText="1"/>
      <protection/>
    </xf>
    <xf numFmtId="0" fontId="3" fillId="0" borderId="0" xfId="990" applyFont="1" applyBorder="1" applyAlignment="1">
      <alignment horizontal="center" vertical="top" wrapText="1"/>
      <protection/>
    </xf>
    <xf numFmtId="0" fontId="3" fillId="0" borderId="0" xfId="990" applyFont="1" applyAlignment="1">
      <alignment horizontal="center" vertical="top" wrapText="1"/>
      <protection/>
    </xf>
    <xf numFmtId="0" fontId="3" fillId="0" borderId="0" xfId="990" applyFont="1" applyFill="1" applyBorder="1" applyAlignment="1">
      <alignment horizontal="center" vertical="top" wrapText="1"/>
      <protection/>
    </xf>
    <xf numFmtId="0" fontId="2" fillId="0" borderId="0" xfId="990" applyFont="1" applyAlignment="1">
      <alignment horizontal="left" vertical="center"/>
      <protection/>
    </xf>
    <xf numFmtId="0" fontId="0" fillId="0" borderId="0" xfId="990" applyAlignment="1">
      <alignment vertical="center" wrapText="1"/>
      <protection/>
    </xf>
    <xf numFmtId="0" fontId="22" fillId="0" borderId="19" xfId="990" applyFont="1" applyBorder="1" applyAlignment="1">
      <alignment vertical="center"/>
      <protection/>
    </xf>
    <xf numFmtId="0" fontId="2" fillId="0" borderId="19" xfId="990" applyFont="1" applyBorder="1" applyAlignment="1">
      <alignment horizontal="left" vertical="center"/>
      <protection/>
    </xf>
    <xf numFmtId="0" fontId="0" fillId="0" borderId="0" xfId="990" applyBorder="1" applyAlignment="1">
      <alignment vertical="center"/>
      <protection/>
    </xf>
    <xf numFmtId="0" fontId="3" fillId="0" borderId="0" xfId="990" applyFont="1" applyFill="1" applyBorder="1" applyAlignment="1">
      <alignment horizontal="left" vertical="center" wrapText="1"/>
      <protection/>
    </xf>
    <xf numFmtId="0" fontId="13" fillId="0" borderId="0" xfId="989" applyFont="1" applyAlignment="1">
      <alignment vertical="center"/>
      <protection/>
    </xf>
    <xf numFmtId="0" fontId="41" fillId="0" borderId="19" xfId="989" applyFont="1" applyBorder="1" applyAlignment="1">
      <alignment horizontal="center" vertical="center" wrapText="1"/>
      <protection/>
    </xf>
    <xf numFmtId="0" fontId="41" fillId="0" borderId="19" xfId="989" applyFont="1" applyFill="1" applyBorder="1" applyAlignment="1">
      <alignment horizontal="center" vertical="center" wrapText="1"/>
      <protection/>
    </xf>
    <xf numFmtId="0" fontId="13" fillId="0" borderId="19" xfId="989" applyFont="1" applyBorder="1" applyAlignment="1">
      <alignment horizontal="justify" vertical="center" wrapText="1"/>
      <protection/>
    </xf>
    <xf numFmtId="0" fontId="13" fillId="0" borderId="19" xfId="989" applyFont="1" applyBorder="1" applyAlignment="1">
      <alignment horizontal="center" vertical="center" wrapText="1"/>
      <protection/>
    </xf>
    <xf numFmtId="0" fontId="13" fillId="0" borderId="19" xfId="989" applyFont="1" applyBorder="1" applyAlignment="1">
      <alignment horizontal="left" vertical="center" wrapText="1"/>
      <protection/>
    </xf>
    <xf numFmtId="0" fontId="13" fillId="0" borderId="0" xfId="989" applyFont="1" applyFill="1" applyAlignment="1">
      <alignment vertical="center"/>
      <protection/>
    </xf>
    <xf numFmtId="0" fontId="13" fillId="0" borderId="0" xfId="989" applyFont="1" applyAlignment="1">
      <alignment horizontal="center" vertical="center"/>
      <protection/>
    </xf>
    <xf numFmtId="0" fontId="41" fillId="0" borderId="0" xfId="989" applyFont="1" applyAlignment="1">
      <alignment vertical="center"/>
      <protection/>
    </xf>
    <xf numFmtId="0" fontId="41" fillId="0" borderId="0" xfId="989" applyFont="1" applyAlignment="1">
      <alignment horizontal="center" vertical="center" wrapText="1"/>
      <protection/>
    </xf>
    <xf numFmtId="0" fontId="41" fillId="0" borderId="25" xfId="989" applyFont="1" applyFill="1" applyBorder="1" applyAlignment="1">
      <alignment horizontal="center" vertical="center" wrapText="1"/>
      <protection/>
    </xf>
    <xf numFmtId="0" fontId="3" fillId="0" borderId="19" xfId="989" applyFont="1" applyBorder="1" applyAlignment="1">
      <alignment horizontal="center" vertical="center" wrapText="1"/>
      <protection/>
    </xf>
    <xf numFmtId="0" fontId="3" fillId="0" borderId="19" xfId="989" applyFont="1" applyFill="1" applyBorder="1" applyAlignment="1">
      <alignment horizontal="center" vertical="center" wrapText="1"/>
      <protection/>
    </xf>
    <xf numFmtId="0" fontId="3" fillId="0" borderId="26" xfId="989" applyNumberFormat="1" applyFont="1" applyFill="1" applyBorder="1" applyAlignment="1">
      <alignment horizontal="center" vertical="center" wrapText="1"/>
      <protection/>
    </xf>
    <xf numFmtId="0" fontId="41" fillId="0" borderId="19" xfId="989" applyFont="1" applyBorder="1" applyAlignment="1">
      <alignment horizontal="left" vertical="center" wrapText="1"/>
      <protection/>
    </xf>
    <xf numFmtId="2" fontId="2" fillId="0" borderId="19" xfId="990" applyNumberFormat="1" applyFont="1" applyBorder="1" applyAlignment="1">
      <alignment vertical="center" wrapText="1"/>
      <protection/>
    </xf>
    <xf numFmtId="2" fontId="1" fillId="0" borderId="19" xfId="990" applyNumberFormat="1" applyFont="1" applyBorder="1" applyAlignment="1">
      <alignment vertical="center" wrapText="1"/>
      <protection/>
    </xf>
    <xf numFmtId="2" fontId="22" fillId="0" borderId="19" xfId="990" applyNumberFormat="1" applyFont="1" applyBorder="1" applyAlignment="1">
      <alignment vertical="center"/>
      <protection/>
    </xf>
    <xf numFmtId="2" fontId="3" fillId="57" borderId="19" xfId="0" applyNumberFormat="1" applyFont="1" applyFill="1" applyBorder="1" applyAlignment="1">
      <alignment vertical="center" wrapText="1"/>
    </xf>
    <xf numFmtId="2" fontId="13" fillId="0" borderId="19" xfId="989" applyNumberFormat="1" applyFont="1" applyBorder="1" applyAlignment="1">
      <alignment horizontal="justify" vertical="center" wrapText="1"/>
      <protection/>
    </xf>
    <xf numFmtId="2" fontId="2" fillId="0" borderId="19" xfId="990" applyNumberFormat="1" applyFont="1" applyBorder="1" applyAlignment="1">
      <alignment vertical="center"/>
      <protection/>
    </xf>
    <xf numFmtId="0" fontId="15" fillId="0" borderId="0" xfId="990" applyFont="1" applyAlignment="1">
      <alignment horizontal="center" vertical="center"/>
      <protection/>
    </xf>
    <xf numFmtId="0" fontId="16" fillId="0" borderId="0" xfId="990" applyFont="1" applyAlignment="1">
      <alignment horizontal="center" vertical="center"/>
      <protection/>
    </xf>
    <xf numFmtId="0" fontId="22" fillId="0" borderId="21" xfId="990" applyFont="1" applyBorder="1" applyAlignment="1">
      <alignment vertical="center" wrapText="1"/>
      <protection/>
    </xf>
    <xf numFmtId="0" fontId="22" fillId="0" borderId="25" xfId="990" applyFont="1" applyBorder="1" applyAlignment="1">
      <alignment vertical="center" wrapText="1"/>
      <protection/>
    </xf>
    <xf numFmtId="0" fontId="1" fillId="0" borderId="20" xfId="990" applyFont="1" applyBorder="1" applyAlignment="1">
      <alignment horizontal="left" vertical="center"/>
      <protection/>
    </xf>
    <xf numFmtId="0" fontId="22" fillId="0" borderId="21" xfId="990" applyFont="1" applyBorder="1" applyAlignment="1">
      <alignment vertical="center"/>
      <protection/>
    </xf>
    <xf numFmtId="0" fontId="22" fillId="0" borderId="25" xfId="990" applyFont="1" applyBorder="1" applyAlignment="1">
      <alignment vertical="center"/>
      <protection/>
    </xf>
    <xf numFmtId="0" fontId="1" fillId="0" borderId="20" xfId="990" applyFont="1" applyBorder="1" applyAlignment="1">
      <alignment vertical="center" wrapText="1"/>
      <protection/>
    </xf>
    <xf numFmtId="0" fontId="1" fillId="0" borderId="20" xfId="990" applyFont="1" applyBorder="1" applyAlignment="1">
      <alignment vertical="center"/>
      <protection/>
    </xf>
    <xf numFmtId="0" fontId="1" fillId="0" borderId="19" xfId="990" applyFont="1" applyBorder="1" applyAlignment="1">
      <alignment vertical="center" wrapText="1"/>
      <protection/>
    </xf>
    <xf numFmtId="0" fontId="22" fillId="0" borderId="19" xfId="990" applyFont="1" applyBorder="1" applyAlignment="1">
      <alignment vertical="center"/>
      <protection/>
    </xf>
    <xf numFmtId="0" fontId="1" fillId="0" borderId="0" xfId="990" applyFont="1" applyAlignment="1">
      <alignment horizontal="center" vertical="center"/>
      <protection/>
    </xf>
    <xf numFmtId="0" fontId="0" fillId="0" borderId="0" xfId="990" applyAlignment="1">
      <alignment vertical="center"/>
      <protection/>
    </xf>
    <xf numFmtId="0" fontId="14" fillId="0" borderId="0" xfId="990" applyFont="1" applyAlignment="1">
      <alignment horizontal="center" vertical="center"/>
      <protection/>
    </xf>
    <xf numFmtId="0" fontId="0" fillId="0" borderId="25" xfId="0" applyFont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0" xfId="990" applyFont="1" applyBorder="1" applyAlignment="1">
      <alignment horizontal="left" vertical="center"/>
      <protection/>
    </xf>
    <xf numFmtId="0" fontId="21" fillId="0" borderId="21" xfId="990" applyFont="1" applyBorder="1" applyAlignment="1">
      <alignment vertical="center"/>
      <protection/>
    </xf>
    <xf numFmtId="0" fontId="21" fillId="0" borderId="25" xfId="990" applyFont="1" applyBorder="1" applyAlignment="1">
      <alignment vertical="center"/>
      <protection/>
    </xf>
    <xf numFmtId="0" fontId="1" fillId="0" borderId="20" xfId="990" applyFont="1" applyBorder="1" applyAlignment="1">
      <alignment horizontal="left" vertical="center" wrapText="1"/>
      <protection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57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5" fillId="57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3" fillId="57" borderId="0" xfId="0" applyFont="1" applyFill="1" applyAlignment="1">
      <alignment horizontal="center" vertical="center" wrapText="1"/>
    </xf>
    <xf numFmtId="0" fontId="0" fillId="57" borderId="0" xfId="0" applyFill="1" applyAlignment="1">
      <alignment horizontal="center" vertical="center" wrapText="1"/>
    </xf>
    <xf numFmtId="0" fontId="0" fillId="57" borderId="0" xfId="0" applyFill="1" applyAlignment="1">
      <alignment vertical="center" wrapText="1"/>
    </xf>
    <xf numFmtId="0" fontId="4" fillId="57" borderId="0" xfId="0" applyFont="1" applyFill="1" applyAlignment="1">
      <alignment horizontal="center" vertical="center" wrapText="1"/>
    </xf>
    <xf numFmtId="0" fontId="6" fillId="57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57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57" borderId="0" xfId="0" applyFill="1" applyAlignment="1">
      <alignment horizontal="left" vertical="center" wrapText="1"/>
    </xf>
    <xf numFmtId="0" fontId="3" fillId="57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57" borderId="0" xfId="0" applyFont="1" applyFill="1" applyAlignment="1">
      <alignment vertical="center" wrapText="1"/>
    </xf>
    <xf numFmtId="0" fontId="0" fillId="57" borderId="0" xfId="0" applyFont="1" applyFill="1" applyAlignment="1">
      <alignment horizontal="center" vertical="center" wrapText="1"/>
    </xf>
    <xf numFmtId="0" fontId="0" fillId="57" borderId="0" xfId="0" applyFont="1" applyFill="1" applyAlignment="1">
      <alignment vertical="center" wrapText="1"/>
    </xf>
    <xf numFmtId="0" fontId="3" fillId="57" borderId="0" xfId="0" applyFont="1" applyFill="1" applyAlignment="1">
      <alignment horizontal="left" vertical="center" wrapText="1"/>
    </xf>
    <xf numFmtId="0" fontId="7" fillId="0" borderId="33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3" fillId="57" borderId="20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7" fillId="0" borderId="0" xfId="990" applyFont="1" applyAlignment="1">
      <alignment vertical="center"/>
      <protection/>
    </xf>
    <xf numFmtId="0" fontId="16" fillId="0" borderId="0" xfId="990" applyFont="1" applyAlignment="1">
      <alignment horizontal="justify" vertical="center"/>
      <protection/>
    </xf>
    <xf numFmtId="0" fontId="18" fillId="0" borderId="0" xfId="990" applyFont="1" applyAlignment="1">
      <alignment horizontal="center" vertical="center"/>
      <protection/>
    </xf>
    <xf numFmtId="0" fontId="19" fillId="0" borderId="0" xfId="990" applyFont="1" applyAlignment="1">
      <alignment vertical="center"/>
      <protection/>
    </xf>
    <xf numFmtId="0" fontId="2" fillId="0" borderId="19" xfId="990" applyFont="1" applyBorder="1" applyAlignment="1">
      <alignment horizontal="left" vertical="center" wrapText="1"/>
      <protection/>
    </xf>
    <xf numFmtId="0" fontId="2" fillId="0" borderId="19" xfId="990" applyFont="1" applyBorder="1" applyAlignment="1">
      <alignment vertical="center" wrapText="1"/>
      <protection/>
    </xf>
    <xf numFmtId="0" fontId="20" fillId="0" borderId="0" xfId="990" applyFont="1" applyAlignment="1">
      <alignment horizontal="right" vertical="center"/>
      <protection/>
    </xf>
    <xf numFmtId="0" fontId="1" fillId="0" borderId="19" xfId="990" applyFont="1" applyBorder="1" applyAlignment="1">
      <alignment horizontal="center" vertical="center" wrapText="1"/>
      <protection/>
    </xf>
    <xf numFmtId="0" fontId="21" fillId="0" borderId="19" xfId="990" applyFont="1" applyBorder="1" applyAlignment="1">
      <alignment vertical="center" wrapText="1"/>
      <protection/>
    </xf>
    <xf numFmtId="0" fontId="21" fillId="0" borderId="19" xfId="990" applyFont="1" applyBorder="1" applyAlignment="1">
      <alignment vertical="center"/>
      <protection/>
    </xf>
    <xf numFmtId="0" fontId="3" fillId="0" borderId="0" xfId="990" applyFont="1" applyAlignment="1">
      <alignment horizontal="left" vertical="center"/>
      <protection/>
    </xf>
    <xf numFmtId="0" fontId="3" fillId="0" borderId="0" xfId="990" applyFont="1" applyAlignment="1">
      <alignment horizontal="center" vertical="top" wrapText="1"/>
      <protection/>
    </xf>
    <xf numFmtId="0" fontId="3" fillId="0" borderId="0" xfId="990" applyFont="1" applyBorder="1" applyAlignment="1">
      <alignment horizontal="left" vertical="top" wrapText="1"/>
      <protection/>
    </xf>
    <xf numFmtId="0" fontId="2" fillId="0" borderId="0" xfId="990" applyFont="1" applyBorder="1" applyAlignment="1">
      <alignment horizontal="left" vertical="center" wrapText="1"/>
      <protection/>
    </xf>
    <xf numFmtId="0" fontId="3" fillId="0" borderId="0" xfId="990" applyFont="1" applyFill="1" applyAlignment="1">
      <alignment horizontal="left" vertical="center"/>
      <protection/>
    </xf>
    <xf numFmtId="0" fontId="3" fillId="0" borderId="0" xfId="990" applyFont="1" applyFill="1" applyAlignment="1">
      <alignment horizontal="center" vertical="top" wrapText="1"/>
      <protection/>
    </xf>
    <xf numFmtId="0" fontId="3" fillId="0" borderId="0" xfId="990" applyFont="1" applyFill="1" applyBorder="1" applyAlignment="1">
      <alignment horizontal="left" vertical="top" wrapText="1"/>
      <protection/>
    </xf>
    <xf numFmtId="0" fontId="3" fillId="0" borderId="0" xfId="990" applyFont="1" applyFill="1" applyBorder="1" applyAlignment="1">
      <alignment horizontal="left" vertical="center" wrapText="1"/>
      <protection/>
    </xf>
    <xf numFmtId="0" fontId="13" fillId="0" borderId="24" xfId="989" applyFont="1" applyFill="1" applyBorder="1" applyAlignment="1">
      <alignment horizontal="left" vertical="center"/>
      <protection/>
    </xf>
    <xf numFmtId="0" fontId="0" fillId="0" borderId="24" xfId="989" applyFill="1" applyBorder="1" applyAlignment="1">
      <alignment horizontal="left" vertical="center"/>
      <protection/>
    </xf>
    <xf numFmtId="0" fontId="41" fillId="0" borderId="19" xfId="989" applyFont="1" applyBorder="1" applyAlignment="1">
      <alignment horizontal="center" vertical="center" wrapText="1"/>
      <protection/>
    </xf>
    <xf numFmtId="0" fontId="41" fillId="0" borderId="0" xfId="989" applyFont="1" applyAlignment="1">
      <alignment horizontal="center" vertical="center"/>
      <protection/>
    </xf>
    <xf numFmtId="0" fontId="41" fillId="0" borderId="0" xfId="989" applyFont="1" applyAlignment="1">
      <alignment vertical="center"/>
      <protection/>
    </xf>
    <xf numFmtId="0" fontId="41" fillId="0" borderId="22" xfId="989" applyFont="1" applyBorder="1" applyAlignment="1">
      <alignment horizontal="center" vertical="center" wrapText="1"/>
      <protection/>
    </xf>
  </cellXfs>
  <cellStyles count="1148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Bad" xfId="170"/>
    <cellStyle name="Bad 10" xfId="171"/>
    <cellStyle name="Bad 2" xfId="172"/>
    <cellStyle name="Bad 3" xfId="173"/>
    <cellStyle name="Bad 4" xfId="174"/>
    <cellStyle name="Bad 5" xfId="175"/>
    <cellStyle name="Bad 6" xfId="176"/>
    <cellStyle name="Bad 7" xfId="177"/>
    <cellStyle name="Bad 8" xfId="178"/>
    <cellStyle name="Bad 9" xfId="179"/>
    <cellStyle name="Bad_10VSAFAS2,3p" xfId="180"/>
    <cellStyle name="Blogas" xfId="181"/>
    <cellStyle name="Calculation" xfId="182"/>
    <cellStyle name="Calculation 2" xfId="183"/>
    <cellStyle name="Calculation 3" xfId="184"/>
    <cellStyle name="Calculation 4" xfId="185"/>
    <cellStyle name="Calculation 5" xfId="186"/>
    <cellStyle name="Calculation 6" xfId="187"/>
    <cellStyle name="Calculation 7" xfId="188"/>
    <cellStyle name="Calculation 8" xfId="189"/>
    <cellStyle name="Calculation 9" xfId="190"/>
    <cellStyle name="Calculation_10VSAFAS2,3p" xfId="191"/>
    <cellStyle name="Check Cell" xfId="192"/>
    <cellStyle name="Check Cell 2" xfId="193"/>
    <cellStyle name="Check Cell 3" xfId="194"/>
    <cellStyle name="Check Cell 4" xfId="195"/>
    <cellStyle name="Check Cell 5" xfId="196"/>
    <cellStyle name="Check Cell 6" xfId="197"/>
    <cellStyle name="Check Cell 7" xfId="198"/>
    <cellStyle name="Check Cell 8" xfId="199"/>
    <cellStyle name="Check Cell 9" xfId="200"/>
    <cellStyle name="Check Cell_10VSAFAS2,3p" xfId="201"/>
    <cellStyle name="Comma" xfId="202"/>
    <cellStyle name="Comma [0]" xfId="203"/>
    <cellStyle name="Comma 2" xfId="204"/>
    <cellStyle name="Comma 2 2" xfId="205"/>
    <cellStyle name="Comma 2 3" xfId="206"/>
    <cellStyle name="Comma 3" xfId="207"/>
    <cellStyle name="Comma 3 2" xfId="208"/>
    <cellStyle name="Currency" xfId="209"/>
    <cellStyle name="Currency [0]" xfId="210"/>
    <cellStyle name="Emphasis 1" xfId="211"/>
    <cellStyle name="Emphasis 1 2" xfId="212"/>
    <cellStyle name="Emphasis 2" xfId="213"/>
    <cellStyle name="Emphasis 2 2" xfId="214"/>
    <cellStyle name="Emphasis 3" xfId="215"/>
    <cellStyle name="Emphasis 3 2" xfId="216"/>
    <cellStyle name="Explanatory Text" xfId="217"/>
    <cellStyle name="Followed Hyperlink" xfId="218"/>
    <cellStyle name="Geras" xfId="219"/>
    <cellStyle name="Good" xfId="220"/>
    <cellStyle name="Good 2" xfId="221"/>
    <cellStyle name="Good 2 2" xfId="222"/>
    <cellStyle name="Good 2 2 2" xfId="223"/>
    <cellStyle name="Good 2 3" xfId="224"/>
    <cellStyle name="Good 3" xfId="225"/>
    <cellStyle name="Good 3 2" xfId="226"/>
    <cellStyle name="Good 3 2 2" xfId="227"/>
    <cellStyle name="Good 3 3" xfId="228"/>
    <cellStyle name="Good 4" xfId="229"/>
    <cellStyle name="Good 4 2" xfId="230"/>
    <cellStyle name="Good 4 2 2" xfId="231"/>
    <cellStyle name="Good 4 3" xfId="232"/>
    <cellStyle name="Good 5" xfId="233"/>
    <cellStyle name="Good 5 2" xfId="234"/>
    <cellStyle name="Good 5 2 2" xfId="235"/>
    <cellStyle name="Good 5 3" xfId="236"/>
    <cellStyle name="Good 6" xfId="237"/>
    <cellStyle name="Good 6 2" xfId="238"/>
    <cellStyle name="Good 6 2 2" xfId="239"/>
    <cellStyle name="Good 6 3" xfId="240"/>
    <cellStyle name="Good 7" xfId="241"/>
    <cellStyle name="Good 7 2" xfId="242"/>
    <cellStyle name="Good 7 2 2" xfId="243"/>
    <cellStyle name="Good 7 3" xfId="244"/>
    <cellStyle name="Good 8" xfId="245"/>
    <cellStyle name="Good 8 2" xfId="246"/>
    <cellStyle name="Good 8 2 2" xfId="247"/>
    <cellStyle name="Good 8 3" xfId="248"/>
    <cellStyle name="Good 9" xfId="249"/>
    <cellStyle name="Good 9 2" xfId="250"/>
    <cellStyle name="Good 9 2 2" xfId="251"/>
    <cellStyle name="Good 9 3" xfId="252"/>
    <cellStyle name="Good_10VSAFAS2,3p" xfId="253"/>
    <cellStyle name="Heading 1" xfId="254"/>
    <cellStyle name="Heading 1 2" xfId="255"/>
    <cellStyle name="Heading 1 3" xfId="256"/>
    <cellStyle name="Heading 1 4" xfId="257"/>
    <cellStyle name="Heading 1 5" xfId="258"/>
    <cellStyle name="Heading 1 6" xfId="259"/>
    <cellStyle name="Heading 1 7" xfId="260"/>
    <cellStyle name="Heading 1 8" xfId="261"/>
    <cellStyle name="Heading 1 9" xfId="262"/>
    <cellStyle name="Heading 1_10VSAFAS2,3p" xfId="263"/>
    <cellStyle name="Heading 2" xfId="264"/>
    <cellStyle name="Heading 2 2" xfId="265"/>
    <cellStyle name="Heading 2 3" xfId="266"/>
    <cellStyle name="Heading 2 4" xfId="267"/>
    <cellStyle name="Heading 2 5" xfId="268"/>
    <cellStyle name="Heading 2 6" xfId="269"/>
    <cellStyle name="Heading 2 7" xfId="270"/>
    <cellStyle name="Heading 2 8" xfId="271"/>
    <cellStyle name="Heading 2 9" xfId="272"/>
    <cellStyle name="Heading 2_10VSAFAS2,3p" xfId="273"/>
    <cellStyle name="Heading 3" xfId="274"/>
    <cellStyle name="Heading 3 2" xfId="275"/>
    <cellStyle name="Heading 3 3" xfId="276"/>
    <cellStyle name="Heading 3 4" xfId="277"/>
    <cellStyle name="Heading 3 5" xfId="278"/>
    <cellStyle name="Heading 3 6" xfId="279"/>
    <cellStyle name="Heading 3 7" xfId="280"/>
    <cellStyle name="Heading 3 8" xfId="281"/>
    <cellStyle name="Heading 3 9" xfId="282"/>
    <cellStyle name="Heading 3_10VSAFAS2,3p" xfId="283"/>
    <cellStyle name="Heading 4" xfId="284"/>
    <cellStyle name="Heading 4 2" xfId="285"/>
    <cellStyle name="Heading 4 3" xfId="286"/>
    <cellStyle name="Heading 4 4" xfId="287"/>
    <cellStyle name="Heading 4 5" xfId="288"/>
    <cellStyle name="Heading 4 6" xfId="289"/>
    <cellStyle name="Heading 4 7" xfId="290"/>
    <cellStyle name="Heading 4 8" xfId="291"/>
    <cellStyle name="Heading 4 9" xfId="292"/>
    <cellStyle name="Heading 4_10VSAFAS2,3p" xfId="293"/>
    <cellStyle name="Hyperlink" xfId="294"/>
    <cellStyle name="Hyperlink 2" xfId="295"/>
    <cellStyle name="Hyperlink 2 10" xfId="296"/>
    <cellStyle name="Hyperlink 2 10 2" xfId="297"/>
    <cellStyle name="Hyperlink 2 11" xfId="298"/>
    <cellStyle name="Hyperlink 2 11 2" xfId="299"/>
    <cellStyle name="Hyperlink 2 12" xfId="300"/>
    <cellStyle name="Hyperlink 2 13" xfId="301"/>
    <cellStyle name="Hyperlink 2 14" xfId="302"/>
    <cellStyle name="Hyperlink 2 2" xfId="303"/>
    <cellStyle name="Hyperlink 2 2 2" xfId="304"/>
    <cellStyle name="Hyperlink 2 2 3" xfId="305"/>
    <cellStyle name="Hyperlink 2 3" xfId="306"/>
    <cellStyle name="Hyperlink 2 3 2" xfId="307"/>
    <cellStyle name="Hyperlink 2 4" xfId="308"/>
    <cellStyle name="Hyperlink 2 4 2" xfId="309"/>
    <cellStyle name="Hyperlink 2 5" xfId="310"/>
    <cellStyle name="Hyperlink 2 5 2" xfId="311"/>
    <cellStyle name="Hyperlink 2 6" xfId="312"/>
    <cellStyle name="Hyperlink 2 6 2" xfId="313"/>
    <cellStyle name="Hyperlink 2 7" xfId="314"/>
    <cellStyle name="Hyperlink 2 7 2" xfId="315"/>
    <cellStyle name="Hyperlink 2 8" xfId="316"/>
    <cellStyle name="Hyperlink 2 8 2" xfId="317"/>
    <cellStyle name="Hyperlink 2 9" xfId="318"/>
    <cellStyle name="Hyperlink 2 9 2" xfId="319"/>
    <cellStyle name="Hyperlink 3" xfId="320"/>
    <cellStyle name="Hyperlink 4" xfId="321"/>
    <cellStyle name="Hyperlink 5" xfId="322"/>
    <cellStyle name="Hyperlink 5 2" xfId="323"/>
    <cellStyle name="Hyperlink 5 3" xfId="324"/>
    <cellStyle name="Hyperlink 5 6" xfId="325"/>
    <cellStyle name="Hyperlink 5 6 2" xfId="326"/>
    <cellStyle name="Hyperlink 6" xfId="327"/>
    <cellStyle name="Hyperlink 7" xfId="328"/>
    <cellStyle name="Input" xfId="329"/>
    <cellStyle name="Input 2" xfId="330"/>
    <cellStyle name="Input 3" xfId="331"/>
    <cellStyle name="Input 4" xfId="332"/>
    <cellStyle name="Input 5" xfId="333"/>
    <cellStyle name="Input 6" xfId="334"/>
    <cellStyle name="Input 7" xfId="335"/>
    <cellStyle name="Input 8" xfId="336"/>
    <cellStyle name="Input 9" xfId="337"/>
    <cellStyle name="Input_10VSAFAS2,3p" xfId="338"/>
    <cellStyle name="Įprastas 2" xfId="339"/>
    <cellStyle name="Įspėjimo tekstas" xfId="340"/>
    <cellStyle name="Išvestis" xfId="341"/>
    <cellStyle name="Įvestis" xfId="342"/>
    <cellStyle name="Linked Cell" xfId="343"/>
    <cellStyle name="Linked Cell 2" xfId="344"/>
    <cellStyle name="Linked Cell 3" xfId="345"/>
    <cellStyle name="Linked Cell 4" xfId="346"/>
    <cellStyle name="Linked Cell 5" xfId="347"/>
    <cellStyle name="Linked Cell 6" xfId="348"/>
    <cellStyle name="Linked Cell 7" xfId="349"/>
    <cellStyle name="Linked Cell 8" xfId="350"/>
    <cellStyle name="Linked Cell 9" xfId="351"/>
    <cellStyle name="Linked Cell_10VSAFAS2,3p" xfId="352"/>
    <cellStyle name="Neutral" xfId="353"/>
    <cellStyle name="Neutral 2" xfId="354"/>
    <cellStyle name="Neutral 3" xfId="355"/>
    <cellStyle name="Neutral 4" xfId="356"/>
    <cellStyle name="Neutral 5" xfId="357"/>
    <cellStyle name="Neutral 6" xfId="358"/>
    <cellStyle name="Neutral 7" xfId="359"/>
    <cellStyle name="Neutral 8" xfId="360"/>
    <cellStyle name="Neutral 9" xfId="361"/>
    <cellStyle name="Neutral_10VSAFAS2,3p" xfId="362"/>
    <cellStyle name="Neutralus" xfId="363"/>
    <cellStyle name="Normal 10" xfId="364"/>
    <cellStyle name="Normal 10 10" xfId="365"/>
    <cellStyle name="Normal 10 10 2" xfId="366"/>
    <cellStyle name="Normal 10 10 2 2" xfId="367"/>
    <cellStyle name="Normal 10 10 2 3" xfId="368"/>
    <cellStyle name="Normal 10 10 3" xfId="369"/>
    <cellStyle name="Normal 10 10 4" xfId="370"/>
    <cellStyle name="Normal 10 11" xfId="371"/>
    <cellStyle name="Normal 10 11 2" xfId="372"/>
    <cellStyle name="Normal 10 11 3" xfId="373"/>
    <cellStyle name="Normal 10 12" xfId="374"/>
    <cellStyle name="Normal 10 12 2" xfId="375"/>
    <cellStyle name="Normal 10 12 3" xfId="376"/>
    <cellStyle name="Normal 10 13" xfId="377"/>
    <cellStyle name="Normal 10 14" xfId="378"/>
    <cellStyle name="Normal 10 15" xfId="379"/>
    <cellStyle name="Normal 10 2" xfId="380"/>
    <cellStyle name="Normal 10 2 2" xfId="381"/>
    <cellStyle name="Normal 10 2 2 2" xfId="382"/>
    <cellStyle name="Normal 10 2 2 3" xfId="383"/>
    <cellStyle name="Normal 10 2 3" xfId="384"/>
    <cellStyle name="Normal 10 2 4" xfId="385"/>
    <cellStyle name="Normal 10 3" xfId="386"/>
    <cellStyle name="Normal 10 3 2" xfId="387"/>
    <cellStyle name="Normal 10 3 2 2" xfId="388"/>
    <cellStyle name="Normal 10 3 2 3" xfId="389"/>
    <cellStyle name="Normal 10 3 3" xfId="390"/>
    <cellStyle name="Normal 10 3 4" xfId="391"/>
    <cellStyle name="Normal 10 4" xfId="392"/>
    <cellStyle name="Normal 10 4 2" xfId="393"/>
    <cellStyle name="Normal 10 4 2 2" xfId="394"/>
    <cellStyle name="Normal 10 4 2 3" xfId="395"/>
    <cellStyle name="Normal 10 4 3" xfId="396"/>
    <cellStyle name="Normal 10 4 4" xfId="397"/>
    <cellStyle name="Normal 10 5" xfId="398"/>
    <cellStyle name="Normal 10 5 2" xfId="399"/>
    <cellStyle name="Normal 10 5 2 2" xfId="400"/>
    <cellStyle name="Normal 10 5 2 3" xfId="401"/>
    <cellStyle name="Normal 10 5 3" xfId="402"/>
    <cellStyle name="Normal 10 5 4" xfId="403"/>
    <cellStyle name="Normal 10 6" xfId="404"/>
    <cellStyle name="Normal 10 6 2" xfId="405"/>
    <cellStyle name="Normal 10 6 2 2" xfId="406"/>
    <cellStyle name="Normal 10 6 2 3" xfId="407"/>
    <cellStyle name="Normal 10 6 3" xfId="408"/>
    <cellStyle name="Normal 10 6 4" xfId="409"/>
    <cellStyle name="Normal 10 7" xfId="410"/>
    <cellStyle name="Normal 10 7 2" xfId="411"/>
    <cellStyle name="Normal 10 7 2 2" xfId="412"/>
    <cellStyle name="Normal 10 7 2 3" xfId="413"/>
    <cellStyle name="Normal 10 7 3" xfId="414"/>
    <cellStyle name="Normal 10 7 4" xfId="415"/>
    <cellStyle name="Normal 10 8" xfId="416"/>
    <cellStyle name="Normal 10 8 2" xfId="417"/>
    <cellStyle name="Normal 10 8 2 2" xfId="418"/>
    <cellStyle name="Normal 10 8 2 3" xfId="419"/>
    <cellStyle name="Normal 10 8 3" xfId="420"/>
    <cellStyle name="Normal 10 8 4" xfId="421"/>
    <cellStyle name="Normal 10 9" xfId="422"/>
    <cellStyle name="Normal 10 9 2" xfId="423"/>
    <cellStyle name="Normal 10 9 2 2" xfId="424"/>
    <cellStyle name="Normal 10 9 2 3" xfId="425"/>
    <cellStyle name="Normal 10 9 3" xfId="426"/>
    <cellStyle name="Normal 10 9 4" xfId="427"/>
    <cellStyle name="Normal 11" xfId="428"/>
    <cellStyle name="Normal 11 10" xfId="429"/>
    <cellStyle name="Normal 11 10 2" xfId="430"/>
    <cellStyle name="Normal 11 11" xfId="431"/>
    <cellStyle name="Normal 11 12" xfId="432"/>
    <cellStyle name="Normal 11 2" xfId="433"/>
    <cellStyle name="Normal 11 2 2" xfId="434"/>
    <cellStyle name="Normal 11 3" xfId="435"/>
    <cellStyle name="Normal 11 3 2" xfId="436"/>
    <cellStyle name="Normal 11 4" xfId="437"/>
    <cellStyle name="Normal 11 4 2" xfId="438"/>
    <cellStyle name="Normal 11 5" xfId="439"/>
    <cellStyle name="Normal 11 5 2" xfId="440"/>
    <cellStyle name="Normal 11 6" xfId="441"/>
    <cellStyle name="Normal 11 6 2" xfId="442"/>
    <cellStyle name="Normal 11 7" xfId="443"/>
    <cellStyle name="Normal 11 7 2" xfId="444"/>
    <cellStyle name="Normal 11 8" xfId="445"/>
    <cellStyle name="Normal 11 8 2" xfId="446"/>
    <cellStyle name="Normal 11 9" xfId="447"/>
    <cellStyle name="Normal 11 9 2" xfId="448"/>
    <cellStyle name="Normal 12" xfId="449"/>
    <cellStyle name="Normal 12 2" xfId="450"/>
    <cellStyle name="Normal 12 3" xfId="451"/>
    <cellStyle name="Normal 12_Nepakeistos VSAFAS formos 2012 metams" xfId="452"/>
    <cellStyle name="Normal 13" xfId="453"/>
    <cellStyle name="Normal 13 2" xfId="454"/>
    <cellStyle name="Normal 13 2 2" xfId="455"/>
    <cellStyle name="Normal 13 2 3" xfId="456"/>
    <cellStyle name="Normal 13 3" xfId="457"/>
    <cellStyle name="Normal 13 3 2" xfId="458"/>
    <cellStyle name="Normal 13 3 3" xfId="459"/>
    <cellStyle name="Normal 13 4" xfId="460"/>
    <cellStyle name="Normal 13 5" xfId="461"/>
    <cellStyle name="Normal 14" xfId="462"/>
    <cellStyle name="Normal 14 2" xfId="463"/>
    <cellStyle name="Normal 14 2 2" xfId="464"/>
    <cellStyle name="Normal 14 2 3" xfId="465"/>
    <cellStyle name="Normal 14 3" xfId="466"/>
    <cellStyle name="Normal 14 3 2" xfId="467"/>
    <cellStyle name="Normal 14 3 3" xfId="468"/>
    <cellStyle name="Normal 14 4" xfId="469"/>
    <cellStyle name="Normal 14 5" xfId="470"/>
    <cellStyle name="Normal 15" xfId="471"/>
    <cellStyle name="Normal 15 2" xfId="472"/>
    <cellStyle name="Normal 15 2 2" xfId="473"/>
    <cellStyle name="Normal 15 2 3" xfId="474"/>
    <cellStyle name="Normal 15 3" xfId="475"/>
    <cellStyle name="Normal 15 3 2" xfId="476"/>
    <cellStyle name="Normal 15 3 3" xfId="477"/>
    <cellStyle name="Normal 15 4" xfId="478"/>
    <cellStyle name="Normal 15 5" xfId="479"/>
    <cellStyle name="Normal 16" xfId="480"/>
    <cellStyle name="Normal 16 10" xfId="481"/>
    <cellStyle name="Normal 16 10 2" xfId="482"/>
    <cellStyle name="Normal 16 10 2 2" xfId="483"/>
    <cellStyle name="Normal 16 10 2 3" xfId="484"/>
    <cellStyle name="Normal 16 10 3" xfId="485"/>
    <cellStyle name="Normal 16 10 4" xfId="486"/>
    <cellStyle name="Normal 16 11" xfId="487"/>
    <cellStyle name="Normal 16 11 2" xfId="488"/>
    <cellStyle name="Normal 16 11 3" xfId="489"/>
    <cellStyle name="Normal 16 11 4" xfId="490"/>
    <cellStyle name="Normal 16 12" xfId="491"/>
    <cellStyle name="Normal 16 12 2" xfId="492"/>
    <cellStyle name="Normal 16 12 3" xfId="493"/>
    <cellStyle name="Normal 16 13" xfId="494"/>
    <cellStyle name="Normal 16 13 10" xfId="495"/>
    <cellStyle name="Normal 16 13 11" xfId="496"/>
    <cellStyle name="Normal 16 13 12" xfId="497"/>
    <cellStyle name="Normal 16 13 2" xfId="498"/>
    <cellStyle name="Normal 16 13 2 2" xfId="499"/>
    <cellStyle name="Normal 16 13 2 2 2" xfId="500"/>
    <cellStyle name="Normal 16 13 2 2 3" xfId="501"/>
    <cellStyle name="Normal 16 13 2 2_VSAKIS-Tarpusavio operacijos-vidines operacijos-ketv-2010 11 15" xfId="502"/>
    <cellStyle name="Normal 16 13 2 3" xfId="503"/>
    <cellStyle name="Normal 16 13 2 4" xfId="504"/>
    <cellStyle name="Normal 16 13 2_VSAKIS-Tarpusavio operacijos-vidines operacijos-ketv-2010 11 15" xfId="505"/>
    <cellStyle name="Normal 16 13 3" xfId="506"/>
    <cellStyle name="Normal 16 13 3 2" xfId="507"/>
    <cellStyle name="Normal 16 13 3 2 2" xfId="508"/>
    <cellStyle name="Normal 16 13 3 2 3" xfId="509"/>
    <cellStyle name="Normal 16 13 3 2_VSAKIS-Tarpusavio operacijos-vidines operacijos-ketv-2010 11 15" xfId="510"/>
    <cellStyle name="Normal 16 13 3 3" xfId="511"/>
    <cellStyle name="Normal 16 13 3 4" xfId="512"/>
    <cellStyle name="Normal 16 13 3_VSAKIS-Tarpusavio operacijos-vidines operacijos-ketv-2010 11 15" xfId="513"/>
    <cellStyle name="Normal 16 13 4" xfId="514"/>
    <cellStyle name="Normal 16 13 4 2" xfId="515"/>
    <cellStyle name="Normal 16 13 4 3" xfId="516"/>
    <cellStyle name="Normal 16 13 4_VSAKIS-Tarpusavio operacijos-vidines operacijos-ketv-2010 11 15" xfId="517"/>
    <cellStyle name="Normal 16 13 5" xfId="518"/>
    <cellStyle name="Normal 16 13 6" xfId="519"/>
    <cellStyle name="Normal 16 13 7" xfId="520"/>
    <cellStyle name="Normal 16 13 9" xfId="521"/>
    <cellStyle name="Normal 16 13_VSAKIS-Tarpusavio operacijos-vidines operacijos-ketv-2010 11 15" xfId="522"/>
    <cellStyle name="Normal 16 14" xfId="523"/>
    <cellStyle name="Normal 16 14 2" xfId="524"/>
    <cellStyle name="Normal 16 14 2 2" xfId="525"/>
    <cellStyle name="Normal 16 14 2 3" xfId="526"/>
    <cellStyle name="Normal 16 14 2_VSAKIS-Tarpusavio operacijos-vidines operacijos-ketv-2010 11 15" xfId="527"/>
    <cellStyle name="Normal 16 14 3" xfId="528"/>
    <cellStyle name="Normal 16 14 4" xfId="529"/>
    <cellStyle name="Normal 16 14_VSAKIS-Tarpusavio operacijos-vidines operacijos-ketv-2010 11 15" xfId="530"/>
    <cellStyle name="Normal 16 15" xfId="531"/>
    <cellStyle name="Normal 16 15 2" xfId="532"/>
    <cellStyle name="Normal 16 15 3" xfId="533"/>
    <cellStyle name="Normal 16 15_VSAKIS-Tarpusavio operacijos-vidines operacijos-ketv-2010 11 15" xfId="534"/>
    <cellStyle name="Normal 16 16" xfId="535"/>
    <cellStyle name="Normal 16 17" xfId="536"/>
    <cellStyle name="Normal 16 18" xfId="537"/>
    <cellStyle name="Normal 16 2" xfId="538"/>
    <cellStyle name="Normal 16 2 2" xfId="539"/>
    <cellStyle name="Normal 16 2 2 2" xfId="540"/>
    <cellStyle name="Normal 16 2 2 3" xfId="541"/>
    <cellStyle name="Normal 16 2 3" xfId="542"/>
    <cellStyle name="Normal 16 2 3 2" xfId="543"/>
    <cellStyle name="Normal 16 2 3 3" xfId="544"/>
    <cellStyle name="Normal 16 2 4" xfId="545"/>
    <cellStyle name="Normal 16 2 5" xfId="546"/>
    <cellStyle name="Normal 16 3" xfId="547"/>
    <cellStyle name="Normal 16 3 2" xfId="548"/>
    <cellStyle name="Normal 16 3 2 2" xfId="549"/>
    <cellStyle name="Normal 16 3 2 3" xfId="550"/>
    <cellStyle name="Normal 16 3 3" xfId="551"/>
    <cellStyle name="Normal 16 3 4" xfId="552"/>
    <cellStyle name="Normal 16 4" xfId="553"/>
    <cellStyle name="Normal 16 4 2" xfId="554"/>
    <cellStyle name="Normal 16 4 2 2" xfId="555"/>
    <cellStyle name="Normal 16 4 2 3" xfId="556"/>
    <cellStyle name="Normal 16 4 3" xfId="557"/>
    <cellStyle name="Normal 16 4 4" xfId="558"/>
    <cellStyle name="Normal 16 5" xfId="559"/>
    <cellStyle name="Normal 16 5 2" xfId="560"/>
    <cellStyle name="Normal 16 5 2 2" xfId="561"/>
    <cellStyle name="Normal 16 5 2 3" xfId="562"/>
    <cellStyle name="Normal 16 5 3" xfId="563"/>
    <cellStyle name="Normal 16 5 4" xfId="564"/>
    <cellStyle name="Normal 16 6" xfId="565"/>
    <cellStyle name="Normal 16 6 2" xfId="566"/>
    <cellStyle name="Normal 16 6 2 2" xfId="567"/>
    <cellStyle name="Normal 16 6 2 3" xfId="568"/>
    <cellStyle name="Normal 16 6 3" xfId="569"/>
    <cellStyle name="Normal 16 6 4" xfId="570"/>
    <cellStyle name="Normal 16 7" xfId="571"/>
    <cellStyle name="Normal 16 7 2" xfId="572"/>
    <cellStyle name="Normal 16 7 2 2" xfId="573"/>
    <cellStyle name="Normal 16 7 2 3" xfId="574"/>
    <cellStyle name="Normal 16 7 3" xfId="575"/>
    <cellStyle name="Normal 16 7 4" xfId="576"/>
    <cellStyle name="Normal 16 7 5" xfId="577"/>
    <cellStyle name="Normal 16 7 6" xfId="578"/>
    <cellStyle name="Normal 16 7_VSAKIS-Tarpusavio operacijos-2010 11 12" xfId="579"/>
    <cellStyle name="Normal 16 8" xfId="580"/>
    <cellStyle name="Normal 16 8 2" xfId="581"/>
    <cellStyle name="Normal 16 8 2 2" xfId="582"/>
    <cellStyle name="Normal 16 8 2 3" xfId="583"/>
    <cellStyle name="Normal 16 8 3" xfId="584"/>
    <cellStyle name="Normal 16 8 4" xfId="585"/>
    <cellStyle name="Normal 16 9" xfId="586"/>
    <cellStyle name="Normal 16 9 2" xfId="587"/>
    <cellStyle name="Normal 16 9 2 2" xfId="588"/>
    <cellStyle name="Normal 16 9 2 3" xfId="589"/>
    <cellStyle name="Normal 16 9 3" xfId="590"/>
    <cellStyle name="Normal 16 9 4" xfId="591"/>
    <cellStyle name="Normal 17" xfId="592"/>
    <cellStyle name="Normal 17 10" xfId="593"/>
    <cellStyle name="Normal 17 10 2" xfId="594"/>
    <cellStyle name="Normal 17 10 2 2" xfId="595"/>
    <cellStyle name="Normal 17 10 2 3" xfId="596"/>
    <cellStyle name="Normal 17 10 3" xfId="597"/>
    <cellStyle name="Normal 17 10 7" xfId="598"/>
    <cellStyle name="Normal 17 11" xfId="599"/>
    <cellStyle name="Normal 17 11 2" xfId="600"/>
    <cellStyle name="Normal 17 11 3" xfId="601"/>
    <cellStyle name="Normal 17 11 4" xfId="602"/>
    <cellStyle name="Normal 17 11 5" xfId="603"/>
    <cellStyle name="Normal 17 11 6" xfId="604"/>
    <cellStyle name="Normal 17 11_VSAKIS-Tarpusavio operacijos-2010 11 12" xfId="605"/>
    <cellStyle name="Normal 17 12" xfId="606"/>
    <cellStyle name="Normal 17 12 2" xfId="607"/>
    <cellStyle name="Normal 17 12 3" xfId="608"/>
    <cellStyle name="Normal 17 13" xfId="609"/>
    <cellStyle name="Normal 17 13 2" xfId="610"/>
    <cellStyle name="Normal 17 13 3" xfId="611"/>
    <cellStyle name="Normal 17 14" xfId="612"/>
    <cellStyle name="Normal 17 2" xfId="613"/>
    <cellStyle name="Normal 17 2 2" xfId="614"/>
    <cellStyle name="Normal 17 2 2 2" xfId="615"/>
    <cellStyle name="Normal 17 2 2 3" xfId="616"/>
    <cellStyle name="Normal 17 2 3" xfId="617"/>
    <cellStyle name="Normal 17 2 4" xfId="618"/>
    <cellStyle name="Normal 17 3" xfId="619"/>
    <cellStyle name="Normal 17 3 2" xfId="620"/>
    <cellStyle name="Normal 17 3 2 2" xfId="621"/>
    <cellStyle name="Normal 17 3 2 3" xfId="622"/>
    <cellStyle name="Normal 17 3 3" xfId="623"/>
    <cellStyle name="Normal 17 3 4" xfId="624"/>
    <cellStyle name="Normal 17 4" xfId="625"/>
    <cellStyle name="Normal 17 4 2" xfId="626"/>
    <cellStyle name="Normal 17 4 2 2" xfId="627"/>
    <cellStyle name="Normal 17 4 2 3" xfId="628"/>
    <cellStyle name="Normal 17 4 3" xfId="629"/>
    <cellStyle name="Normal 17 4 4" xfId="630"/>
    <cellStyle name="Normal 17 5" xfId="631"/>
    <cellStyle name="Normal 17 5 2" xfId="632"/>
    <cellStyle name="Normal 17 5 2 2" xfId="633"/>
    <cellStyle name="Normal 17 5 2 3" xfId="634"/>
    <cellStyle name="Normal 17 5 3" xfId="635"/>
    <cellStyle name="Normal 17 5 4" xfId="636"/>
    <cellStyle name="Normal 17 6" xfId="637"/>
    <cellStyle name="Normal 17 6 2" xfId="638"/>
    <cellStyle name="Normal 17 6 2 2" xfId="639"/>
    <cellStyle name="Normal 17 6 2 3" xfId="640"/>
    <cellStyle name="Normal 17 6 3" xfId="641"/>
    <cellStyle name="Normal 17 6 4" xfId="642"/>
    <cellStyle name="Normal 17 7" xfId="643"/>
    <cellStyle name="Normal 17 7 2" xfId="644"/>
    <cellStyle name="Normal 17 7 2 2" xfId="645"/>
    <cellStyle name="Normal 17 7 2 3" xfId="646"/>
    <cellStyle name="Normal 17 7 3" xfId="647"/>
    <cellStyle name="Normal 17 7 4" xfId="648"/>
    <cellStyle name="Normal 17 8" xfId="649"/>
    <cellStyle name="Normal 17 8 2" xfId="650"/>
    <cellStyle name="Normal 17 8 2 2" xfId="651"/>
    <cellStyle name="Normal 17 8 2 3" xfId="652"/>
    <cellStyle name="Normal 17 8 3" xfId="653"/>
    <cellStyle name="Normal 17 8 4" xfId="654"/>
    <cellStyle name="Normal 17 9" xfId="655"/>
    <cellStyle name="Normal 17 9 2" xfId="656"/>
    <cellStyle name="Normal 17 9 2 2" xfId="657"/>
    <cellStyle name="Normal 17 9 2 3" xfId="658"/>
    <cellStyle name="Normal 17 9 3" xfId="659"/>
    <cellStyle name="Normal 17 9 4" xfId="660"/>
    <cellStyle name="Normal 18" xfId="661"/>
    <cellStyle name="Normal 18 2" xfId="662"/>
    <cellStyle name="Normal 18 2 2" xfId="663"/>
    <cellStyle name="Normal 18 2 3" xfId="664"/>
    <cellStyle name="Normal 18 3" xfId="665"/>
    <cellStyle name="Normal 18 3 2" xfId="666"/>
    <cellStyle name="Normal 18 3 2 2" xfId="667"/>
    <cellStyle name="Normal 18 3 2 2 2" xfId="668"/>
    <cellStyle name="Normal 18 3 2 2 3" xfId="669"/>
    <cellStyle name="Normal 18 3 2 2_VSAKIS-Tarpusavio operacijos-vidines operacijos-ketv-2010 11 15" xfId="670"/>
    <cellStyle name="Normal 18 3 2 3" xfId="671"/>
    <cellStyle name="Normal 18 3 2 4" xfId="672"/>
    <cellStyle name="Normal 18 3 2_VSAKIS-Tarpusavio operacijos-vidines operacijos-ketv-2010 11 15" xfId="673"/>
    <cellStyle name="Normal 18 3 3" xfId="674"/>
    <cellStyle name="Normal 18 3 3 2" xfId="675"/>
    <cellStyle name="Normal 18 3 3 2 2" xfId="676"/>
    <cellStyle name="Normal 18 3 3 2 3" xfId="677"/>
    <cellStyle name="Normal 18 3 3 2_VSAKIS-Tarpusavio operacijos-vidines operacijos-ketv-2010 11 15" xfId="678"/>
    <cellStyle name="Normal 18 3 3 3" xfId="679"/>
    <cellStyle name="Normal 18 3 3 4" xfId="680"/>
    <cellStyle name="Normal 18 3 3_VSAKIS-Tarpusavio operacijos-vidines operacijos-ketv-2010 11 15" xfId="681"/>
    <cellStyle name="Normal 18 3 4" xfId="682"/>
    <cellStyle name="Normal 18 3 4 2" xfId="683"/>
    <cellStyle name="Normal 18 3 4 3" xfId="684"/>
    <cellStyle name="Normal 18 3 4_VSAKIS-Tarpusavio operacijos-vidines operacijos-ketv-2010 11 15" xfId="685"/>
    <cellStyle name="Normal 18 3 5" xfId="686"/>
    <cellStyle name="Normal 18 3 6" xfId="687"/>
    <cellStyle name="Normal 18 3_VSAKIS-Tarpusavio operacijos-vidines operacijos-ketv-2010 11 15" xfId="688"/>
    <cellStyle name="Normal 18 4" xfId="689"/>
    <cellStyle name="Normal 18 4 2" xfId="690"/>
    <cellStyle name="Normal 18 4 2 2" xfId="691"/>
    <cellStyle name="Normal 18 4 2 3" xfId="692"/>
    <cellStyle name="Normal 18 4 2_VSAKIS-Tarpusavio operacijos-vidines operacijos-ketv-2010 11 15" xfId="693"/>
    <cellStyle name="Normal 18 4 3" xfId="694"/>
    <cellStyle name="Normal 18 4 4" xfId="695"/>
    <cellStyle name="Normal 18 4_VSAKIS-Tarpusavio operacijos-vidines operacijos-ketv-2010 11 15" xfId="696"/>
    <cellStyle name="Normal 18 5" xfId="697"/>
    <cellStyle name="Normal 18 5 2" xfId="698"/>
    <cellStyle name="Normal 18 5 3" xfId="699"/>
    <cellStyle name="Normal 18 5_VSAKIS-Tarpusavio operacijos-vidines operacijos-ketv-2010 11 15" xfId="700"/>
    <cellStyle name="Normal 18 6" xfId="701"/>
    <cellStyle name="Normal 18 7" xfId="702"/>
    <cellStyle name="Normal 18 8" xfId="703"/>
    <cellStyle name="Normal 19" xfId="704"/>
    <cellStyle name="Normal 19 10" xfId="705"/>
    <cellStyle name="Normal 19 2" xfId="706"/>
    <cellStyle name="Normal 19 2 2" xfId="707"/>
    <cellStyle name="Normal 19 2 3" xfId="708"/>
    <cellStyle name="Normal 19 2 6" xfId="709"/>
    <cellStyle name="Normal 19 2_VSAKIS-Tarpusavio operacijos-2010 11 12" xfId="710"/>
    <cellStyle name="Normal 19 3" xfId="711"/>
    <cellStyle name="Normal 19 3 2" xfId="712"/>
    <cellStyle name="Normal 19 3 2 2" xfId="713"/>
    <cellStyle name="Normal 19 3 2 2 2" xfId="714"/>
    <cellStyle name="Normal 19 3 2 2 3" xfId="715"/>
    <cellStyle name="Normal 19 3 2 2_VSAKIS-Tarpusavio operacijos-vidines operacijos-ketv-2010 11 15" xfId="716"/>
    <cellStyle name="Normal 19 3 2 3" xfId="717"/>
    <cellStyle name="Normal 19 3 2 4" xfId="718"/>
    <cellStyle name="Normal 19 3 2_VSAKIS-Tarpusavio operacijos-vidines operacijos-ketv-2010 11 15" xfId="719"/>
    <cellStyle name="Normal 19 3 3" xfId="720"/>
    <cellStyle name="Normal 19 3 3 2" xfId="721"/>
    <cellStyle name="Normal 19 3 3 2 2" xfId="722"/>
    <cellStyle name="Normal 19 3 3 2 3" xfId="723"/>
    <cellStyle name="Normal 19 3 3 2_VSAKIS-Tarpusavio operacijos-vidines operacijos-ketv-2010 11 15" xfId="724"/>
    <cellStyle name="Normal 19 3 3 3" xfId="725"/>
    <cellStyle name="Normal 19 3 3 4" xfId="726"/>
    <cellStyle name="Normal 19 3 3_VSAKIS-Tarpusavio operacijos-vidines operacijos-ketv-2010 11 15" xfId="727"/>
    <cellStyle name="Normal 19 3 4" xfId="728"/>
    <cellStyle name="Normal 19 3 4 2" xfId="729"/>
    <cellStyle name="Normal 19 3 4 3" xfId="730"/>
    <cellStyle name="Normal 19 3 4_VSAKIS-Tarpusavio operacijos-vidines operacijos-ketv-2010 11 15" xfId="731"/>
    <cellStyle name="Normal 19 3 5" xfId="732"/>
    <cellStyle name="Normal 19 3 6" xfId="733"/>
    <cellStyle name="Normal 19 3 7" xfId="734"/>
    <cellStyle name="Normal 19 3 7 2" xfId="735"/>
    <cellStyle name="Normal 19 3 8" xfId="736"/>
    <cellStyle name="Normal 19 3_VSAKIS-Tarpusavio operacijos-vidines operacijos-ketv-2010 11 15" xfId="737"/>
    <cellStyle name="Normal 19 4" xfId="738"/>
    <cellStyle name="Normal 19 4 2" xfId="739"/>
    <cellStyle name="Normal 19 4 2 2" xfId="740"/>
    <cellStyle name="Normal 19 4 2 3" xfId="741"/>
    <cellStyle name="Normal 19 4 2_VSAKIS-Tarpusavio operacijos-vidines operacijos-ketv-2010 11 15" xfId="742"/>
    <cellStyle name="Normal 19 4 3" xfId="743"/>
    <cellStyle name="Normal 19 4 4" xfId="744"/>
    <cellStyle name="Normal 19 4_VSAKIS-Tarpusavio operacijos-vidines operacijos-ketv-2010 11 15" xfId="745"/>
    <cellStyle name="Normal 19 5" xfId="746"/>
    <cellStyle name="Normal 19 5 2" xfId="747"/>
    <cellStyle name="Normal 19 5 3" xfId="748"/>
    <cellStyle name="Normal 19 5_VSAKIS-Tarpusavio operacijos-vidines operacijos-ketv-2010 11 15" xfId="749"/>
    <cellStyle name="Normal 19 6" xfId="750"/>
    <cellStyle name="Normal 19 7" xfId="751"/>
    <cellStyle name="Normal 19 8" xfId="752"/>
    <cellStyle name="Normal 19 9" xfId="753"/>
    <cellStyle name="Normal 19_VSAKIS-Tarpusavio operacijos-2010 11 12" xfId="754"/>
    <cellStyle name="Normal 2" xfId="755"/>
    <cellStyle name="Normal 2 10" xfId="756"/>
    <cellStyle name="Normal 2 11" xfId="757"/>
    <cellStyle name="Normal 2 2" xfId="758"/>
    <cellStyle name="Normal 2 2 2" xfId="759"/>
    <cellStyle name="Normal 2 2 2 2" xfId="760"/>
    <cellStyle name="Normal 2 2 2 2 2" xfId="761"/>
    <cellStyle name="Normal 2 2 2 2 3" xfId="762"/>
    <cellStyle name="Normal 2 2 2 3" xfId="763"/>
    <cellStyle name="Normal 2 2 2 4" xfId="764"/>
    <cellStyle name="Normal 2 2 2 41" xfId="765"/>
    <cellStyle name="Normal 2 2 2 5" xfId="766"/>
    <cellStyle name="Normal 2 2 2 6" xfId="767"/>
    <cellStyle name="Normal 2 2 2 7" xfId="768"/>
    <cellStyle name="Normal 2 2 2_VSAKIS-Tarpusavio operacijos-2010 11 12" xfId="769"/>
    <cellStyle name="Normal 2 2 3" xfId="770"/>
    <cellStyle name="Normal 2 2 3 2" xfId="771"/>
    <cellStyle name="Normal 2 2 3 3" xfId="772"/>
    <cellStyle name="Normal 2 2 4" xfId="773"/>
    <cellStyle name="Normal 2 2_VSAKIS-Tarpusavio operacijos-2010 11 12" xfId="774"/>
    <cellStyle name="Normal 2 3" xfId="775"/>
    <cellStyle name="Normal 2 3 2" xfId="776"/>
    <cellStyle name="Normal 2 3 2 2" xfId="777"/>
    <cellStyle name="Normal 2 3 2 3" xfId="778"/>
    <cellStyle name="Normal 2 3 3" xfId="779"/>
    <cellStyle name="Normal 2 3 3 2" xfId="780"/>
    <cellStyle name="Normal 2 3 3 3" xfId="781"/>
    <cellStyle name="Normal 2 3 4" xfId="782"/>
    <cellStyle name="Normal 2 3 5" xfId="783"/>
    <cellStyle name="Normal 2 3 6" xfId="784"/>
    <cellStyle name="Normal 2 3 7" xfId="785"/>
    <cellStyle name="Normal 2 4" xfId="786"/>
    <cellStyle name="Normal 2 5" xfId="787"/>
    <cellStyle name="Normal 2 5 2" xfId="788"/>
    <cellStyle name="Normal 2 5 2 2" xfId="789"/>
    <cellStyle name="Normal 2 5 2 2 2" xfId="790"/>
    <cellStyle name="Normal 2 5 2 2 3" xfId="791"/>
    <cellStyle name="Normal 2 5 2 2_VSAKIS-Tarpusavio operacijos-vidines operacijos-ketv-2010 11 15" xfId="792"/>
    <cellStyle name="Normal 2 5 2 3" xfId="793"/>
    <cellStyle name="Normal 2 5 2 4" xfId="794"/>
    <cellStyle name="Normal 2 5 2_VSAKIS-Tarpusavio operacijos-vidines operacijos-ketv-2010 11 15" xfId="795"/>
    <cellStyle name="Normal 2 5 3" xfId="796"/>
    <cellStyle name="Normal 2 5 3 2" xfId="797"/>
    <cellStyle name="Normal 2 5 3 2 2" xfId="798"/>
    <cellStyle name="Normal 2 5 3 2 3" xfId="799"/>
    <cellStyle name="Normal 2 5 3 2_VSAKIS-Tarpusavio operacijos-vidines operacijos-ketv-2010 11 15" xfId="800"/>
    <cellStyle name="Normal 2 5 3 3" xfId="801"/>
    <cellStyle name="Normal 2 5 3 4" xfId="802"/>
    <cellStyle name="Normal 2 5 3_VSAKIS-Tarpusavio operacijos-vidines operacijos-ketv-2010 11 15" xfId="803"/>
    <cellStyle name="Normal 2 5 4" xfId="804"/>
    <cellStyle name="Normal 2 5 4 2" xfId="805"/>
    <cellStyle name="Normal 2 5 4 3" xfId="806"/>
    <cellStyle name="Normal 2 5 4_VSAKIS-Tarpusavio operacijos-vidines operacijos-ketv-2010 11 15" xfId="807"/>
    <cellStyle name="Normal 2 5 5" xfId="808"/>
    <cellStyle name="Normal 2 5 6" xfId="809"/>
    <cellStyle name="Normal 2 5 7" xfId="810"/>
    <cellStyle name="Normal 2 5_VSAKIS-Tarpusavio operacijos-vidines operacijos-ketv-2010 11 15" xfId="811"/>
    <cellStyle name="Normal 2 6" xfId="812"/>
    <cellStyle name="Normal 2 6 2" xfId="813"/>
    <cellStyle name="Normal 2 6 2 2" xfId="814"/>
    <cellStyle name="Normal 2 6 2 3" xfId="815"/>
    <cellStyle name="Normal 2 6 2_VSAKIS-Tarpusavio operacijos-vidines operacijos-ketv-2010 11 15" xfId="816"/>
    <cellStyle name="Normal 2 6 3" xfId="817"/>
    <cellStyle name="Normal 2 6 4" xfId="818"/>
    <cellStyle name="Normal 2 6_VSAKIS-Tarpusavio operacijos-vidines operacijos-ketv-2010 11 15" xfId="819"/>
    <cellStyle name="Normal 2 7" xfId="820"/>
    <cellStyle name="Normal 2 7 2" xfId="821"/>
    <cellStyle name="Normal 2 7 3" xfId="822"/>
    <cellStyle name="Normal 2 7_VSAKIS-Tarpusavio operacijos-vidines operacijos-ketv-2010 11 15" xfId="823"/>
    <cellStyle name="Normal 2 8" xfId="824"/>
    <cellStyle name="Normal 2 9" xfId="825"/>
    <cellStyle name="Normal 2 9 2" xfId="826"/>
    <cellStyle name="Normal 2_VSAKIS-Tarpusavio operacijos-2010 11 12" xfId="827"/>
    <cellStyle name="Normal 20" xfId="828"/>
    <cellStyle name="Normal 20 2" xfId="829"/>
    <cellStyle name="Normal 20 2 2" xfId="830"/>
    <cellStyle name="Normal 20 2 3" xfId="831"/>
    <cellStyle name="Normal 20 2 4" xfId="832"/>
    <cellStyle name="Normal 20 2_VSAKIS-Tarpusavio operacijos-2010 11 12" xfId="833"/>
    <cellStyle name="Normal 20 3" xfId="834"/>
    <cellStyle name="Normal 20 4" xfId="835"/>
    <cellStyle name="Normal 20 41" xfId="836"/>
    <cellStyle name="Normal 20 41 2" xfId="837"/>
    <cellStyle name="Normal 20 5" xfId="838"/>
    <cellStyle name="Normal 20 6" xfId="839"/>
    <cellStyle name="Normal 20_VSAKIS-Tarpusavio operacijos-2010 11 12" xfId="840"/>
    <cellStyle name="Normal 21" xfId="841"/>
    <cellStyle name="Normal 21 10" xfId="842"/>
    <cellStyle name="Normal 21 11" xfId="843"/>
    <cellStyle name="Normal 21 12" xfId="844"/>
    <cellStyle name="Normal 21 2" xfId="845"/>
    <cellStyle name="Normal 21 2 11" xfId="846"/>
    <cellStyle name="Normal 21 2 2" xfId="847"/>
    <cellStyle name="Normal 21 2 2 2" xfId="848"/>
    <cellStyle name="Normal 21 2 2 2 2" xfId="849"/>
    <cellStyle name="Normal 21 2 2 2 3" xfId="850"/>
    <cellStyle name="Normal 21 2 2 2_VSAKIS-Tarpusavio operacijos-vidines operacijos-ketv-2010 11 15" xfId="851"/>
    <cellStyle name="Normal 21 2 2 3" xfId="852"/>
    <cellStyle name="Normal 21 2 2 4" xfId="853"/>
    <cellStyle name="Normal 21 2 2 5" xfId="854"/>
    <cellStyle name="Normal 21 2 2 5 2" xfId="855"/>
    <cellStyle name="Normal 21 2 2 5 7" xfId="856"/>
    <cellStyle name="Normal 21 2 2 5_VSAKIS-Tarpusavio operacijos-vidines operacijos-ketv-2010 11 15" xfId="857"/>
    <cellStyle name="Normal 21 2 2_VSAKIS-Tarpusavio operacijos-vidines operacijos-ketv-2010 11 15" xfId="858"/>
    <cellStyle name="Normal 21 2 3" xfId="859"/>
    <cellStyle name="Normal 21 2 3 2" xfId="860"/>
    <cellStyle name="Normal 21 2 3 3" xfId="861"/>
    <cellStyle name="Normal 21 2 3_VSAKIS-Tarpusavio operacijos-vidines operacijos-ketv-2010 11 15" xfId="862"/>
    <cellStyle name="Normal 21 2 4" xfId="863"/>
    <cellStyle name="Normal 21 2 5" xfId="864"/>
    <cellStyle name="Normal 21 2 6" xfId="865"/>
    <cellStyle name="Normal 21 2 6 2" xfId="866"/>
    <cellStyle name="Normal 21 2 6_VSAKIS-Tarpusavio operacijos-vidines operacijos-ketv-2010 11 15" xfId="867"/>
    <cellStyle name="Normal 21 2_VSAKIS-Tarpusavio operacijos-vidines operacijos-ketv-2010 11 15" xfId="868"/>
    <cellStyle name="Normal 21 3" xfId="869"/>
    <cellStyle name="Normal 21 3 10" xfId="870"/>
    <cellStyle name="Normal 21 3 2" xfId="871"/>
    <cellStyle name="Normal 21 3 2 2" xfId="872"/>
    <cellStyle name="Normal 21 3 2 3" xfId="873"/>
    <cellStyle name="Normal 21 3 2_VSAKIS-Tarpusavio operacijos-vidines operacijos-ketv-2010 11 15" xfId="874"/>
    <cellStyle name="Normal 21 3 3" xfId="875"/>
    <cellStyle name="Normal 21 3 4" xfId="876"/>
    <cellStyle name="Normal 21 3 5" xfId="877"/>
    <cellStyle name="Normal 21 3_VSAKIS-Tarpusavio operacijos-vidines operacijos-ketv-2010 11 15" xfId="878"/>
    <cellStyle name="Normal 21 4" xfId="879"/>
    <cellStyle name="Normal 21 4 2" xfId="880"/>
    <cellStyle name="Normal 21 4 2 2" xfId="881"/>
    <cellStyle name="Normal 21 4 2 3" xfId="882"/>
    <cellStyle name="Normal 21 4 2_VSAKIS-Tarpusavio operacijos-vidines operacijos-ketv-2010 11 15" xfId="883"/>
    <cellStyle name="Normal 21 4 3" xfId="884"/>
    <cellStyle name="Normal 21 4 4" xfId="885"/>
    <cellStyle name="Normal 21 4_VSAKIS-Tarpusavio operacijos-vidines operacijos-ketv-2010 11 15" xfId="886"/>
    <cellStyle name="Normal 21 5" xfId="887"/>
    <cellStyle name="Normal 21 5 2" xfId="888"/>
    <cellStyle name="Normal 21 5 3" xfId="889"/>
    <cellStyle name="Normal 21 5 4" xfId="890"/>
    <cellStyle name="Normal 21 5 9" xfId="891"/>
    <cellStyle name="Normal 21 5_VSAKIS-Tarpusavio operacijos-vidines operacijos-ketv-2010 11 15" xfId="892"/>
    <cellStyle name="Normal 21 6" xfId="893"/>
    <cellStyle name="Normal 21 6 10" xfId="894"/>
    <cellStyle name="Normal 21 6 2" xfId="895"/>
    <cellStyle name="Normal 21 6 3" xfId="896"/>
    <cellStyle name="Normal 21 6 3 2" xfId="897"/>
    <cellStyle name="Normal 21 6 3_VSAKIS-Tarpusavio operacijos-vidines operacijos-ketv-2010 11 15" xfId="898"/>
    <cellStyle name="Normal 21 6 4" xfId="899"/>
    <cellStyle name="Normal 21 6 5" xfId="900"/>
    <cellStyle name="Normal 21 6 6" xfId="901"/>
    <cellStyle name="Normal 21 6_VSAKIS-Tarpusavio operacijos-vidines operacijos-ketv-2010 11 15" xfId="902"/>
    <cellStyle name="Normal 21 7" xfId="903"/>
    <cellStyle name="Normal 21 8" xfId="904"/>
    <cellStyle name="Normal 21 8 2" xfId="905"/>
    <cellStyle name="Normal 21 8 3" xfId="906"/>
    <cellStyle name="Normal 21 8_VSAKIS-Tarpusavio operacijos-vidines operacijos-ketv-2010 11 15" xfId="907"/>
    <cellStyle name="Normal 21 9" xfId="908"/>
    <cellStyle name="Normal 21_VSAKIS-Tarpusavio operacijos-2010 11 12" xfId="909"/>
    <cellStyle name="Normal 22" xfId="910"/>
    <cellStyle name="Normal 22 2" xfId="911"/>
    <cellStyle name="Normal 22 2 2" xfId="912"/>
    <cellStyle name="Normal 22 2 3" xfId="913"/>
    <cellStyle name="Normal 22 3" xfId="914"/>
    <cellStyle name="Normal 22_VSAKIS-D.A.2.4-PD-2priedas-2010 10 06-EY_ old" xfId="915"/>
    <cellStyle name="Normal 23" xfId="916"/>
    <cellStyle name="Normal 23 2" xfId="917"/>
    <cellStyle name="Normal 23 2 2" xfId="918"/>
    <cellStyle name="Normal 23 2 3" xfId="919"/>
    <cellStyle name="Normal 23 3" xfId="920"/>
    <cellStyle name="Normal 23 3 2" xfId="921"/>
    <cellStyle name="Normal 23 3 3" xfId="922"/>
    <cellStyle name="Normal 23 4" xfId="923"/>
    <cellStyle name="Normal 23 5" xfId="924"/>
    <cellStyle name="Normal 24" xfId="925"/>
    <cellStyle name="Normal 24 2" xfId="926"/>
    <cellStyle name="Normal 24 3" xfId="927"/>
    <cellStyle name="Normal 25" xfId="928"/>
    <cellStyle name="Normal 25 2" xfId="929"/>
    <cellStyle name="Normal 25_VSAKIS-Tarpusavio operacijos-vidines operacijos-ketv-2010 11 15" xfId="930"/>
    <cellStyle name="Normal 26" xfId="931"/>
    <cellStyle name="Normal 26 2" xfId="932"/>
    <cellStyle name="Normal 26 3" xfId="933"/>
    <cellStyle name="Normal 26 6" xfId="934"/>
    <cellStyle name="Normal 27" xfId="935"/>
    <cellStyle name="Normal 27 2" xfId="936"/>
    <cellStyle name="Normal 27 6" xfId="937"/>
    <cellStyle name="Normal 28" xfId="938"/>
    <cellStyle name="Normal 28 2" xfId="939"/>
    <cellStyle name="Normal 28 3" xfId="940"/>
    <cellStyle name="Normal 29" xfId="941"/>
    <cellStyle name="Normal 3" xfId="942"/>
    <cellStyle name="Normal 3 2" xfId="943"/>
    <cellStyle name="Normal 3 3" xfId="944"/>
    <cellStyle name="Normal 3 3 2" xfId="945"/>
    <cellStyle name="Normal 3 3 2 2" xfId="946"/>
    <cellStyle name="Normal 3 3 2 3" xfId="947"/>
    <cellStyle name="Normal 3 3 3" xfId="948"/>
    <cellStyle name="Normal 3 3 4" xfId="949"/>
    <cellStyle name="Normal 3 4" xfId="950"/>
    <cellStyle name="Normal 3 5" xfId="951"/>
    <cellStyle name="Normal 3 6" xfId="952"/>
    <cellStyle name="Normal 3 8" xfId="953"/>
    <cellStyle name="Normal 3_VSAKIS-Tarpusavio operacijos-2010 11 12" xfId="954"/>
    <cellStyle name="Normal 30" xfId="955"/>
    <cellStyle name="Normal 31" xfId="956"/>
    <cellStyle name="Normal 32" xfId="957"/>
    <cellStyle name="Normal 4" xfId="958"/>
    <cellStyle name="Normal 4 2" xfId="959"/>
    <cellStyle name="Normal 4 3" xfId="960"/>
    <cellStyle name="Normal 4 4" xfId="961"/>
    <cellStyle name="Normal 4 5" xfId="962"/>
    <cellStyle name="Normal 4 6" xfId="963"/>
    <cellStyle name="Normal 4_VSAKIS-Tarpusavio operacijos-2010 11 12" xfId="964"/>
    <cellStyle name="Normal 5" xfId="965"/>
    <cellStyle name="Normal 5 2" xfId="966"/>
    <cellStyle name="Normal 5 3" xfId="967"/>
    <cellStyle name="Normal 5 4" xfId="968"/>
    <cellStyle name="Normal 5 4 2" xfId="969"/>
    <cellStyle name="Normal 5 5" xfId="970"/>
    <cellStyle name="Normal 5 6" xfId="971"/>
    <cellStyle name="Normal 6" xfId="972"/>
    <cellStyle name="Normal 6 2" xfId="973"/>
    <cellStyle name="Normal 6 3" xfId="974"/>
    <cellStyle name="Normal 6 4" xfId="975"/>
    <cellStyle name="Normal 7" xfId="976"/>
    <cellStyle name="Normal 7 2" xfId="977"/>
    <cellStyle name="Normal 7 3" xfId="978"/>
    <cellStyle name="Normal 7 4" xfId="979"/>
    <cellStyle name="Normal 7 4 2" xfId="980"/>
    <cellStyle name="Normal 7 5" xfId="981"/>
    <cellStyle name="Normal 7 6" xfId="982"/>
    <cellStyle name="Normal 8" xfId="983"/>
    <cellStyle name="Normal 8 2" xfId="984"/>
    <cellStyle name="Normal 8 3" xfId="985"/>
    <cellStyle name="Normal 9" xfId="986"/>
    <cellStyle name="Normal 9 2" xfId="987"/>
    <cellStyle name="Normal 9 3" xfId="988"/>
    <cellStyle name="Normal_20VSAFAS3-5p" xfId="989"/>
    <cellStyle name="Normal_3VSAFASpp" xfId="990"/>
    <cellStyle name="Note" xfId="991"/>
    <cellStyle name="Note 10" xfId="992"/>
    <cellStyle name="Note 2" xfId="993"/>
    <cellStyle name="Note 2 2" xfId="994"/>
    <cellStyle name="Note 2 3" xfId="995"/>
    <cellStyle name="Note 3" xfId="996"/>
    <cellStyle name="Note 3 2" xfId="997"/>
    <cellStyle name="Note 3 3" xfId="998"/>
    <cellStyle name="Note 4" xfId="999"/>
    <cellStyle name="Note 4 2" xfId="1000"/>
    <cellStyle name="Note 4 3" xfId="1001"/>
    <cellStyle name="Note 5" xfId="1002"/>
    <cellStyle name="Note 5 2" xfId="1003"/>
    <cellStyle name="Note 5 3" xfId="1004"/>
    <cellStyle name="Note 6" xfId="1005"/>
    <cellStyle name="Note 6 2" xfId="1006"/>
    <cellStyle name="Note 6 3" xfId="1007"/>
    <cellStyle name="Note 7" xfId="1008"/>
    <cellStyle name="Note 7 2" xfId="1009"/>
    <cellStyle name="Note 7 3" xfId="1010"/>
    <cellStyle name="Note 8" xfId="1011"/>
    <cellStyle name="Note 8 2" xfId="1012"/>
    <cellStyle name="Note 8 3" xfId="1013"/>
    <cellStyle name="Note 9" xfId="1014"/>
    <cellStyle name="Note 9 2" xfId="1015"/>
    <cellStyle name="Note 9 3" xfId="1016"/>
    <cellStyle name="Note_10VSAFAS2,3p" xfId="1017"/>
    <cellStyle name="Output" xfId="1018"/>
    <cellStyle name="Output 2" xfId="1019"/>
    <cellStyle name="Output 3" xfId="1020"/>
    <cellStyle name="Output 4" xfId="1021"/>
    <cellStyle name="Output 5" xfId="1022"/>
    <cellStyle name="Output 6" xfId="1023"/>
    <cellStyle name="Output 7" xfId="1024"/>
    <cellStyle name="Output 8" xfId="1025"/>
    <cellStyle name="Output 9" xfId="1026"/>
    <cellStyle name="Output_10VSAFAS2,3p" xfId="1027"/>
    <cellStyle name="Paprastas_2009_06_PARAISKA_skatinamuju_paslaugu" xfId="1028"/>
    <cellStyle name="Paryškinimas 1" xfId="1029"/>
    <cellStyle name="Paryškinimas 2" xfId="1030"/>
    <cellStyle name="Paryškinimas 3" xfId="1031"/>
    <cellStyle name="Paryškinimas 4" xfId="1032"/>
    <cellStyle name="Paryškinimas 5" xfId="1033"/>
    <cellStyle name="Paryškinimas 6" xfId="1034"/>
    <cellStyle name="Pastaba" xfId="1035"/>
    <cellStyle name="Pavadinimas" xfId="1036"/>
    <cellStyle name="Percent" xfId="1037"/>
    <cellStyle name="SAPBEXaggData" xfId="1038"/>
    <cellStyle name="SAPBEXaggData 2" xfId="1039"/>
    <cellStyle name="SAPBEXaggDataEmph" xfId="1040"/>
    <cellStyle name="SAPBEXaggItem" xfId="1041"/>
    <cellStyle name="SAPBEXaggItem 2" xfId="1042"/>
    <cellStyle name="SAPBEXaggItemX" xfId="1043"/>
    <cellStyle name="SAPBEXchaText" xfId="1044"/>
    <cellStyle name="SAPBEXchaText 2" xfId="1045"/>
    <cellStyle name="SAPBEXexcBad7" xfId="1046"/>
    <cellStyle name="SAPBEXexcBad7 2" xfId="1047"/>
    <cellStyle name="SAPBEXexcBad8" xfId="1048"/>
    <cellStyle name="SAPBEXexcBad8 2" xfId="1049"/>
    <cellStyle name="SAPBEXexcBad9" xfId="1050"/>
    <cellStyle name="SAPBEXexcBad9 2" xfId="1051"/>
    <cellStyle name="SAPBEXexcCritical4" xfId="1052"/>
    <cellStyle name="SAPBEXexcCritical4 2" xfId="1053"/>
    <cellStyle name="SAPBEXexcCritical5" xfId="1054"/>
    <cellStyle name="SAPBEXexcCritical5 2" xfId="1055"/>
    <cellStyle name="SAPBEXexcCritical6" xfId="1056"/>
    <cellStyle name="SAPBEXexcCritical6 2" xfId="1057"/>
    <cellStyle name="SAPBEXexcGood1" xfId="1058"/>
    <cellStyle name="SAPBEXexcGood1 2" xfId="1059"/>
    <cellStyle name="SAPBEXexcGood2" xfId="1060"/>
    <cellStyle name="SAPBEXexcGood2 2" xfId="1061"/>
    <cellStyle name="SAPBEXexcGood3" xfId="1062"/>
    <cellStyle name="SAPBEXexcGood3 2" xfId="1063"/>
    <cellStyle name="SAPBEXfilterDrill" xfId="1064"/>
    <cellStyle name="SAPBEXfilterDrill 2" xfId="1065"/>
    <cellStyle name="SAPBEXfilterItem" xfId="1066"/>
    <cellStyle name="SAPBEXfilterItem 2" xfId="1067"/>
    <cellStyle name="SAPBEXfilterItem 2 2" xfId="1068"/>
    <cellStyle name="SAPBEXfilterItem 2 3" xfId="1069"/>
    <cellStyle name="SAPBEXfilterItem 3" xfId="1070"/>
    <cellStyle name="SAPBEXfilterItem 4" xfId="1071"/>
    <cellStyle name="SAPBEXfilterText" xfId="1072"/>
    <cellStyle name="SAPBEXfilterText 2" xfId="1073"/>
    <cellStyle name="SAPBEXfilterText 2 2" xfId="1074"/>
    <cellStyle name="SAPBEXfilterText 2 3" xfId="1075"/>
    <cellStyle name="SAPBEXfilterText 3" xfId="1076"/>
    <cellStyle name="SAPBEXfilterText 4" xfId="1077"/>
    <cellStyle name="SAPBEXformats" xfId="1078"/>
    <cellStyle name="SAPBEXformats 2" xfId="1079"/>
    <cellStyle name="SAPBEXheaderItem" xfId="1080"/>
    <cellStyle name="SAPBEXheaderItem 2" xfId="1081"/>
    <cellStyle name="SAPBEXheaderText" xfId="1082"/>
    <cellStyle name="SAPBEXheaderText 2" xfId="1083"/>
    <cellStyle name="SAPBEXHLevel0" xfId="1084"/>
    <cellStyle name="SAPBEXHLevel0 2" xfId="1085"/>
    <cellStyle name="SAPBEXHLevel0X" xfId="1086"/>
    <cellStyle name="SAPBEXHLevel0X 2" xfId="1087"/>
    <cellStyle name="SAPBEXHLevel0X 3" xfId="1088"/>
    <cellStyle name="SAPBEXHLevel1" xfId="1089"/>
    <cellStyle name="SAPBEXHLevel1 2" xfId="1090"/>
    <cellStyle name="SAPBEXHLevel1X" xfId="1091"/>
    <cellStyle name="SAPBEXHLevel1X 2" xfId="1092"/>
    <cellStyle name="SAPBEXHLevel1X 3" xfId="1093"/>
    <cellStyle name="SAPBEXHLevel2" xfId="1094"/>
    <cellStyle name="SAPBEXHLevel2 2" xfId="1095"/>
    <cellStyle name="SAPBEXHLevel2X" xfId="1096"/>
    <cellStyle name="SAPBEXHLevel2X 2" xfId="1097"/>
    <cellStyle name="SAPBEXHLevel2X 3" xfId="1098"/>
    <cellStyle name="SAPBEXHLevel3" xfId="1099"/>
    <cellStyle name="SAPBEXHLevel3 2" xfId="1100"/>
    <cellStyle name="SAPBEXHLevel3X" xfId="1101"/>
    <cellStyle name="SAPBEXHLevel3X 2" xfId="1102"/>
    <cellStyle name="SAPBEXHLevel3X 3" xfId="1103"/>
    <cellStyle name="SAPBEXinputData" xfId="1104"/>
    <cellStyle name="SAPBEXinputData 2" xfId="1105"/>
    <cellStyle name="SAPBEXinputData 3" xfId="1106"/>
    <cellStyle name="SAPBEXItemHeader" xfId="1107"/>
    <cellStyle name="SAPBEXresData" xfId="1108"/>
    <cellStyle name="SAPBEXresDataEmph" xfId="1109"/>
    <cellStyle name="SAPBEXresItem" xfId="1110"/>
    <cellStyle name="SAPBEXresItemX" xfId="1111"/>
    <cellStyle name="SAPBEXstdData" xfId="1112"/>
    <cellStyle name="SAPBEXstdData 2" xfId="1113"/>
    <cellStyle name="SAPBEXstdDataEmph" xfId="1114"/>
    <cellStyle name="SAPBEXstdItem" xfId="1115"/>
    <cellStyle name="SAPBEXstdItem 2" xfId="1116"/>
    <cellStyle name="SAPBEXstdItemX" xfId="1117"/>
    <cellStyle name="SAPBEXtitle" xfId="1118"/>
    <cellStyle name="SAPBEXunassignedItem" xfId="1119"/>
    <cellStyle name="SAPBEXunassignedItem 2" xfId="1120"/>
    <cellStyle name="SAPBEXundefined" xfId="1121"/>
    <cellStyle name="Sheet Title" xfId="1122"/>
    <cellStyle name="Skaičiavimas" xfId="1123"/>
    <cellStyle name="STYL1 - Style1" xfId="1124"/>
    <cellStyle name="STYL1 - Style1 2" xfId="1125"/>
    <cellStyle name="STYL1 - Style1 3" xfId="1126"/>
    <cellStyle name="Stilius 1" xfId="1127"/>
    <cellStyle name="Suma" xfId="1128"/>
    <cellStyle name="Susietas langelis" xfId="1129"/>
    <cellStyle name="Table Heading" xfId="1130"/>
    <cellStyle name="Tikrinimo langelis" xfId="1131"/>
    <cellStyle name="Title" xfId="1132"/>
    <cellStyle name="Total" xfId="1133"/>
    <cellStyle name="Total 2" xfId="1134"/>
    <cellStyle name="Total 2 2" xfId="1135"/>
    <cellStyle name="Total 3" xfId="1136"/>
    <cellStyle name="Total 3 2" xfId="1137"/>
    <cellStyle name="Total 4" xfId="1138"/>
    <cellStyle name="Total 4 2" xfId="1139"/>
    <cellStyle name="Total 5" xfId="1140"/>
    <cellStyle name="Total 5 2" xfId="1141"/>
    <cellStyle name="Total 6" xfId="1142"/>
    <cellStyle name="Total 6 2" xfId="1143"/>
    <cellStyle name="Total 7" xfId="1144"/>
    <cellStyle name="Total 7 2" xfId="1145"/>
    <cellStyle name="Total 8" xfId="1146"/>
    <cellStyle name="Total 8 2" xfId="1147"/>
    <cellStyle name="Total 9" xfId="1148"/>
    <cellStyle name="Total 9 2" xfId="1149"/>
    <cellStyle name="Total_10VSAFAS2,3p" xfId="1150"/>
    <cellStyle name="Warning Text" xfId="1151"/>
    <cellStyle name="Warning Text 2" xfId="1152"/>
    <cellStyle name="Warning Text 3" xfId="1153"/>
    <cellStyle name="Warning Text 4" xfId="1154"/>
    <cellStyle name="Warning Text 5" xfId="1155"/>
    <cellStyle name="Warning Text 6" xfId="1156"/>
    <cellStyle name="Warning Text 7" xfId="1157"/>
    <cellStyle name="Warning Text 8" xfId="1158"/>
    <cellStyle name="Warning Text 9" xfId="1159"/>
    <cellStyle name="Warning Text_10VSAFAS2,3p" xfId="1160"/>
    <cellStyle name="Обычный_FAS_primary docs_MM_SD" xfId="1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122"/>
  <sheetViews>
    <sheetView showGridLines="0" view="pageBreakPreview" zoomScaleSheetLayoutView="100" zoomScalePageLayoutView="0" workbookViewId="0" topLeftCell="A11">
      <selection activeCell="F30" sqref="F30"/>
    </sheetView>
  </sheetViews>
  <sheetFormatPr defaultColWidth="9.140625" defaultRowHeight="12.75"/>
  <cols>
    <col min="1" max="1" width="10.57421875" style="32" customWidth="1"/>
    <col min="2" max="2" width="3.140625" style="33" customWidth="1"/>
    <col min="3" max="3" width="2.7109375" style="33" customWidth="1"/>
    <col min="4" max="4" width="59.00390625" style="33" customWidth="1"/>
    <col min="5" max="5" width="7.7109375" style="31" customWidth="1"/>
    <col min="6" max="6" width="11.8515625" style="32" customWidth="1"/>
    <col min="7" max="7" width="12.8515625" style="32" customWidth="1"/>
    <col min="8" max="16384" width="9.140625" style="32" customWidth="1"/>
  </cols>
  <sheetData>
    <row r="1" spans="1:7" ht="12.75">
      <c r="A1" s="30"/>
      <c r="B1" s="31"/>
      <c r="C1" s="31"/>
      <c r="D1" s="31"/>
      <c r="E1" s="1"/>
      <c r="F1" s="30"/>
      <c r="G1" s="30"/>
    </row>
    <row r="2" spans="5:7" ht="12.75">
      <c r="E2" s="166" t="s">
        <v>98</v>
      </c>
      <c r="F2" s="167"/>
      <c r="G2" s="167"/>
    </row>
    <row r="3" spans="5:7" ht="12.75">
      <c r="E3" s="168" t="s">
        <v>93</v>
      </c>
      <c r="F3" s="169"/>
      <c r="G3" s="169"/>
    </row>
    <row r="5" spans="1:7" ht="12.75">
      <c r="A5" s="173" t="s">
        <v>89</v>
      </c>
      <c r="B5" s="174"/>
      <c r="C5" s="174"/>
      <c r="D5" s="174"/>
      <c r="E5" s="174"/>
      <c r="F5" s="172"/>
      <c r="G5" s="172"/>
    </row>
    <row r="6" spans="1:7" ht="12.75">
      <c r="A6" s="175"/>
      <c r="B6" s="175"/>
      <c r="C6" s="175"/>
      <c r="D6" s="175"/>
      <c r="E6" s="175"/>
      <c r="F6" s="175"/>
      <c r="G6" s="175"/>
    </row>
    <row r="7" spans="1:7" ht="12.75">
      <c r="A7" s="170" t="s">
        <v>259</v>
      </c>
      <c r="B7" s="171"/>
      <c r="C7" s="171"/>
      <c r="D7" s="171"/>
      <c r="E7" s="171"/>
      <c r="F7" s="172"/>
      <c r="G7" s="172"/>
    </row>
    <row r="8" spans="1:7" ht="12.75">
      <c r="A8" s="170" t="s">
        <v>214</v>
      </c>
      <c r="B8" s="171"/>
      <c r="C8" s="171"/>
      <c r="D8" s="171"/>
      <c r="E8" s="171"/>
      <c r="F8" s="172"/>
      <c r="G8" s="172"/>
    </row>
    <row r="9" spans="1:7" ht="12.75" customHeight="1">
      <c r="A9" s="170" t="s">
        <v>260</v>
      </c>
      <c r="B9" s="171"/>
      <c r="C9" s="171"/>
      <c r="D9" s="171"/>
      <c r="E9" s="171"/>
      <c r="F9" s="172"/>
      <c r="G9" s="172"/>
    </row>
    <row r="10" spans="1:7" ht="12.75">
      <c r="A10" s="165" t="s">
        <v>215</v>
      </c>
      <c r="B10" s="163"/>
      <c r="C10" s="163"/>
      <c r="D10" s="163"/>
      <c r="E10" s="163"/>
      <c r="F10" s="181"/>
      <c r="G10" s="181"/>
    </row>
    <row r="11" spans="1:7" ht="12.75">
      <c r="A11" s="181"/>
      <c r="B11" s="181"/>
      <c r="C11" s="181"/>
      <c r="D11" s="181"/>
      <c r="E11" s="181"/>
      <c r="F11" s="181"/>
      <c r="G11" s="181"/>
    </row>
    <row r="12" spans="1:5" ht="12.75">
      <c r="A12" s="180"/>
      <c r="B12" s="172"/>
      <c r="C12" s="172"/>
      <c r="D12" s="172"/>
      <c r="E12" s="172"/>
    </row>
    <row r="13" spans="1:7" ht="12.75">
      <c r="A13" s="173" t="s">
        <v>100</v>
      </c>
      <c r="B13" s="174"/>
      <c r="C13" s="174"/>
      <c r="D13" s="174"/>
      <c r="E13" s="174"/>
      <c r="F13" s="182"/>
      <c r="G13" s="182"/>
    </row>
    <row r="14" spans="1:7" ht="12.75">
      <c r="A14" s="173" t="s">
        <v>266</v>
      </c>
      <c r="B14" s="174"/>
      <c r="C14" s="174"/>
      <c r="D14" s="174"/>
      <c r="E14" s="174"/>
      <c r="F14" s="182"/>
      <c r="G14" s="182"/>
    </row>
    <row r="15" spans="1:7" ht="12.75">
      <c r="A15" s="34"/>
      <c r="B15" s="35"/>
      <c r="C15" s="35"/>
      <c r="D15" s="35"/>
      <c r="E15" s="35"/>
      <c r="F15" s="37"/>
      <c r="G15" s="37"/>
    </row>
    <row r="16" spans="1:7" ht="12.75">
      <c r="A16" s="170" t="s">
        <v>267</v>
      </c>
      <c r="B16" s="183"/>
      <c r="C16" s="183"/>
      <c r="D16" s="183"/>
      <c r="E16" s="183"/>
      <c r="F16" s="184"/>
      <c r="G16" s="184"/>
    </row>
    <row r="17" spans="1:7" ht="12.75">
      <c r="A17" s="170" t="s">
        <v>101</v>
      </c>
      <c r="B17" s="170"/>
      <c r="C17" s="170"/>
      <c r="D17" s="170"/>
      <c r="E17" s="170"/>
      <c r="F17" s="184"/>
      <c r="G17" s="184"/>
    </row>
    <row r="18" spans="1:7" ht="12.75" customHeight="1">
      <c r="A18" s="34"/>
      <c r="B18" s="36"/>
      <c r="C18" s="36"/>
      <c r="D18" s="186" t="s">
        <v>248</v>
      </c>
      <c r="E18" s="186"/>
      <c r="F18" s="186"/>
      <c r="G18" s="186"/>
    </row>
    <row r="19" spans="1:7" ht="67.5" customHeight="1">
      <c r="A19" s="3" t="s">
        <v>90</v>
      </c>
      <c r="B19" s="176" t="s">
        <v>102</v>
      </c>
      <c r="C19" s="177"/>
      <c r="D19" s="178"/>
      <c r="E19" s="38" t="s">
        <v>103</v>
      </c>
      <c r="F19" s="39" t="s">
        <v>104</v>
      </c>
      <c r="G19" s="39" t="s">
        <v>105</v>
      </c>
    </row>
    <row r="20" spans="1:7" s="33" customFormat="1" ht="12.75" customHeight="1">
      <c r="A20" s="39" t="s">
        <v>106</v>
      </c>
      <c r="B20" s="40" t="s">
        <v>107</v>
      </c>
      <c r="C20" s="41"/>
      <c r="D20" s="42"/>
      <c r="E20" s="43"/>
      <c r="F20" s="44">
        <f>F27+F21</f>
        <v>165756.37000000002</v>
      </c>
      <c r="G20" s="44">
        <v>167770.36</v>
      </c>
    </row>
    <row r="21" spans="1:7" s="33" customFormat="1" ht="12.75" customHeight="1">
      <c r="A21" s="45" t="s">
        <v>108</v>
      </c>
      <c r="B21" s="46" t="s">
        <v>109</v>
      </c>
      <c r="C21" s="47"/>
      <c r="D21" s="48"/>
      <c r="E21" s="43"/>
      <c r="F21" s="44"/>
      <c r="G21" s="44"/>
    </row>
    <row r="22" spans="1:7" s="33" customFormat="1" ht="12.75" customHeight="1">
      <c r="A22" s="9" t="s">
        <v>119</v>
      </c>
      <c r="B22" s="10"/>
      <c r="C22" s="26" t="s">
        <v>159</v>
      </c>
      <c r="D22" s="49"/>
      <c r="E22" s="50"/>
      <c r="F22" s="44"/>
      <c r="G22" s="44"/>
    </row>
    <row r="23" spans="1:7" s="33" customFormat="1" ht="12.75" customHeight="1">
      <c r="A23" s="9" t="s">
        <v>120</v>
      </c>
      <c r="B23" s="10"/>
      <c r="C23" s="26" t="s">
        <v>160</v>
      </c>
      <c r="D23" s="27"/>
      <c r="E23" s="51"/>
      <c r="F23" s="44"/>
      <c r="G23" s="44"/>
    </row>
    <row r="24" spans="1:7" s="33" customFormat="1" ht="12.75" customHeight="1">
      <c r="A24" s="9" t="s">
        <v>152</v>
      </c>
      <c r="B24" s="10"/>
      <c r="C24" s="26" t="s">
        <v>161</v>
      </c>
      <c r="D24" s="27"/>
      <c r="E24" s="51"/>
      <c r="F24" s="44"/>
      <c r="G24" s="44"/>
    </row>
    <row r="25" spans="1:7" s="33" customFormat="1" ht="12.75" customHeight="1">
      <c r="A25" s="9" t="s">
        <v>162</v>
      </c>
      <c r="B25" s="10"/>
      <c r="C25" s="26" t="s">
        <v>163</v>
      </c>
      <c r="D25" s="27"/>
      <c r="E25" s="12"/>
      <c r="F25" s="44"/>
      <c r="G25" s="44"/>
    </row>
    <row r="26" spans="1:7" s="33" customFormat="1" ht="12.75" customHeight="1">
      <c r="A26" s="52" t="s">
        <v>164</v>
      </c>
      <c r="B26" s="10"/>
      <c r="C26" s="53" t="s">
        <v>165</v>
      </c>
      <c r="D26" s="49"/>
      <c r="E26" s="12"/>
      <c r="F26" s="44"/>
      <c r="G26" s="44"/>
    </row>
    <row r="27" spans="1:7" s="33" customFormat="1" ht="12.75" customHeight="1">
      <c r="A27" s="54" t="s">
        <v>110</v>
      </c>
      <c r="B27" s="55" t="s">
        <v>111</v>
      </c>
      <c r="C27" s="56"/>
      <c r="D27" s="57"/>
      <c r="E27" s="12"/>
      <c r="F27" s="44">
        <f>F29+F32+F35</f>
        <v>165756.37000000002</v>
      </c>
      <c r="G27" s="138">
        <v>167770.36</v>
      </c>
    </row>
    <row r="28" spans="1:7" s="33" customFormat="1" ht="12.75" customHeight="1">
      <c r="A28" s="9" t="s">
        <v>60</v>
      </c>
      <c r="B28" s="10"/>
      <c r="C28" s="26" t="s">
        <v>166</v>
      </c>
      <c r="D28" s="27"/>
      <c r="E28" s="51"/>
      <c r="F28" s="44"/>
      <c r="G28" s="44"/>
    </row>
    <row r="29" spans="1:7" s="33" customFormat="1" ht="12.75" customHeight="1">
      <c r="A29" s="9" t="s">
        <v>62</v>
      </c>
      <c r="B29" s="10"/>
      <c r="C29" s="26" t="s">
        <v>167</v>
      </c>
      <c r="D29" s="27"/>
      <c r="E29" s="51"/>
      <c r="F29" s="44">
        <v>165549.42</v>
      </c>
      <c r="G29" s="44">
        <v>167449.44</v>
      </c>
    </row>
    <row r="30" spans="1:7" s="33" customFormat="1" ht="12.75" customHeight="1">
      <c r="A30" s="9" t="s">
        <v>64</v>
      </c>
      <c r="B30" s="10"/>
      <c r="C30" s="26" t="s">
        <v>168</v>
      </c>
      <c r="D30" s="27"/>
      <c r="E30" s="51"/>
      <c r="F30" s="44"/>
      <c r="G30" s="44"/>
    </row>
    <row r="31" spans="1:7" s="33" customFormat="1" ht="12.75" customHeight="1">
      <c r="A31" s="9" t="s">
        <v>66</v>
      </c>
      <c r="B31" s="10"/>
      <c r="C31" s="26" t="s">
        <v>169</v>
      </c>
      <c r="D31" s="27"/>
      <c r="E31" s="51"/>
      <c r="F31" s="44"/>
      <c r="G31" s="44"/>
    </row>
    <row r="32" spans="1:7" s="33" customFormat="1" ht="12.75" customHeight="1">
      <c r="A32" s="9" t="s">
        <v>68</v>
      </c>
      <c r="B32" s="10"/>
      <c r="C32" s="26" t="s">
        <v>170</v>
      </c>
      <c r="D32" s="27"/>
      <c r="E32" s="51"/>
      <c r="F32" s="44">
        <v>0</v>
      </c>
      <c r="G32" s="44">
        <v>0</v>
      </c>
    </row>
    <row r="33" spans="1:7" s="33" customFormat="1" ht="12.75" customHeight="1">
      <c r="A33" s="9" t="s">
        <v>70</v>
      </c>
      <c r="B33" s="10"/>
      <c r="C33" s="26" t="s">
        <v>171</v>
      </c>
      <c r="D33" s="27"/>
      <c r="E33" s="51"/>
      <c r="F33" s="44"/>
      <c r="G33" s="44"/>
    </row>
    <row r="34" spans="1:7" s="33" customFormat="1" ht="12.75" customHeight="1">
      <c r="A34" s="9" t="s">
        <v>72</v>
      </c>
      <c r="B34" s="10"/>
      <c r="C34" s="26" t="s">
        <v>172</v>
      </c>
      <c r="D34" s="27"/>
      <c r="E34" s="51"/>
      <c r="F34" s="44"/>
      <c r="G34" s="44"/>
    </row>
    <row r="35" spans="1:7" s="33" customFormat="1" ht="12.75" customHeight="1">
      <c r="A35" s="9" t="s">
        <v>74</v>
      </c>
      <c r="B35" s="10"/>
      <c r="C35" s="26" t="s">
        <v>173</v>
      </c>
      <c r="D35" s="27"/>
      <c r="E35" s="51"/>
      <c r="F35" s="44">
        <v>206.95</v>
      </c>
      <c r="G35" s="44">
        <v>320.92</v>
      </c>
    </row>
    <row r="36" spans="1:7" s="33" customFormat="1" ht="12.75" customHeight="1">
      <c r="A36" s="9" t="s">
        <v>174</v>
      </c>
      <c r="B36" s="19"/>
      <c r="C36" s="21" t="s">
        <v>216</v>
      </c>
      <c r="D36" s="11"/>
      <c r="E36" s="51"/>
      <c r="F36" s="44"/>
      <c r="G36" s="44"/>
    </row>
    <row r="37" spans="1:7" s="33" customFormat="1" ht="12.75" customHeight="1">
      <c r="A37" s="9" t="s">
        <v>77</v>
      </c>
      <c r="B37" s="10"/>
      <c r="C37" s="26" t="s">
        <v>175</v>
      </c>
      <c r="D37" s="27"/>
      <c r="E37" s="12"/>
      <c r="F37" s="44"/>
      <c r="G37" s="44"/>
    </row>
    <row r="38" spans="1:7" s="33" customFormat="1" ht="12.75" customHeight="1">
      <c r="A38" s="45" t="s">
        <v>112</v>
      </c>
      <c r="B38" s="58" t="s">
        <v>113</v>
      </c>
      <c r="C38" s="58"/>
      <c r="D38" s="12"/>
      <c r="E38" s="12"/>
      <c r="F38" s="44"/>
      <c r="G38" s="44"/>
    </row>
    <row r="39" spans="1:7" s="29" customFormat="1" ht="12.75" customHeight="1">
      <c r="A39" s="7" t="s">
        <v>114</v>
      </c>
      <c r="B39" s="8" t="s">
        <v>176</v>
      </c>
      <c r="C39" s="8"/>
      <c r="D39" s="18"/>
      <c r="E39" s="59"/>
      <c r="F39" s="6"/>
      <c r="G39" s="6"/>
    </row>
    <row r="40" spans="1:7" s="33" customFormat="1" ht="12.75" customHeight="1">
      <c r="A40" s="39" t="s">
        <v>115</v>
      </c>
      <c r="B40" s="40" t="s">
        <v>177</v>
      </c>
      <c r="C40" s="41"/>
      <c r="D40" s="42"/>
      <c r="E40" s="51"/>
      <c r="F40" s="44"/>
      <c r="G40" s="44"/>
    </row>
    <row r="41" spans="1:7" s="33" customFormat="1" ht="12.75" customHeight="1">
      <c r="A41" s="3" t="s">
        <v>116</v>
      </c>
      <c r="B41" s="4" t="s">
        <v>117</v>
      </c>
      <c r="C41" s="60"/>
      <c r="D41" s="5"/>
      <c r="E41" s="12"/>
      <c r="F41" s="138">
        <f>F48+F49+F57</f>
        <v>45782.06</v>
      </c>
      <c r="G41" s="44">
        <v>30585.29</v>
      </c>
    </row>
    <row r="42" spans="1:7" s="33" customFormat="1" ht="12.75" customHeight="1">
      <c r="A42" s="7" t="s">
        <v>108</v>
      </c>
      <c r="B42" s="13" t="s">
        <v>118</v>
      </c>
      <c r="C42" s="16"/>
      <c r="D42" s="14"/>
      <c r="E42" s="12"/>
      <c r="F42" s="44"/>
      <c r="G42" s="44"/>
    </row>
    <row r="43" spans="1:7" s="33" customFormat="1" ht="12.75" customHeight="1">
      <c r="A43" s="15" t="s">
        <v>119</v>
      </c>
      <c r="B43" s="19"/>
      <c r="C43" s="21" t="s">
        <v>178</v>
      </c>
      <c r="D43" s="11"/>
      <c r="E43" s="51"/>
      <c r="F43" s="44"/>
      <c r="G43" s="44"/>
    </row>
    <row r="44" spans="1:7" s="33" customFormat="1" ht="12.75" customHeight="1">
      <c r="A44" s="15" t="s">
        <v>120</v>
      </c>
      <c r="B44" s="19"/>
      <c r="C44" s="21" t="s">
        <v>179</v>
      </c>
      <c r="D44" s="11"/>
      <c r="E44" s="51"/>
      <c r="F44" s="44"/>
      <c r="G44" s="44"/>
    </row>
    <row r="45" spans="1:7" s="33" customFormat="1" ht="12.75">
      <c r="A45" s="15" t="s">
        <v>152</v>
      </c>
      <c r="B45" s="19"/>
      <c r="C45" s="21" t="s">
        <v>180</v>
      </c>
      <c r="D45" s="11"/>
      <c r="E45" s="51"/>
      <c r="F45" s="44"/>
      <c r="G45" s="44"/>
    </row>
    <row r="46" spans="1:7" s="33" customFormat="1" ht="12.75">
      <c r="A46" s="15" t="s">
        <v>162</v>
      </c>
      <c r="B46" s="19"/>
      <c r="C46" s="21" t="s">
        <v>181</v>
      </c>
      <c r="D46" s="11"/>
      <c r="E46" s="51"/>
      <c r="F46" s="44"/>
      <c r="G46" s="44"/>
    </row>
    <row r="47" spans="1:7" s="33" customFormat="1" ht="12.75" customHeight="1">
      <c r="A47" s="15" t="s">
        <v>164</v>
      </c>
      <c r="B47" s="60"/>
      <c r="C47" s="189" t="s">
        <v>121</v>
      </c>
      <c r="D47" s="190"/>
      <c r="E47" s="51"/>
      <c r="F47" s="44"/>
      <c r="G47" s="44"/>
    </row>
    <row r="48" spans="1:7" s="33" customFormat="1" ht="12.75" customHeight="1">
      <c r="A48" s="7" t="s">
        <v>110</v>
      </c>
      <c r="B48" s="22" t="s">
        <v>122</v>
      </c>
      <c r="C48" s="61"/>
      <c r="D48" s="23"/>
      <c r="E48" s="12"/>
      <c r="F48" s="44">
        <v>86.64</v>
      </c>
      <c r="G48" s="138">
        <v>58.69</v>
      </c>
    </row>
    <row r="49" spans="1:7" s="33" customFormat="1" ht="12.75" customHeight="1">
      <c r="A49" s="7" t="s">
        <v>112</v>
      </c>
      <c r="B49" s="13" t="s">
        <v>123</v>
      </c>
      <c r="C49" s="16"/>
      <c r="D49" s="14"/>
      <c r="E49" s="12"/>
      <c r="F49" s="138">
        <f>F53+F54+F55</f>
        <v>43801.03</v>
      </c>
      <c r="G49" s="44">
        <v>27511.98</v>
      </c>
    </row>
    <row r="50" spans="1:7" s="33" customFormat="1" ht="12.75" customHeight="1">
      <c r="A50" s="15" t="s">
        <v>124</v>
      </c>
      <c r="B50" s="16"/>
      <c r="C50" s="62" t="s">
        <v>125</v>
      </c>
      <c r="D50" s="17"/>
      <c r="E50" s="12"/>
      <c r="F50" s="44"/>
      <c r="G50" s="44"/>
    </row>
    <row r="51" spans="1:7" s="33" customFormat="1" ht="12.75" customHeight="1">
      <c r="A51" s="63" t="s">
        <v>126</v>
      </c>
      <c r="B51" s="19"/>
      <c r="C51" s="21" t="s">
        <v>127</v>
      </c>
      <c r="D51" s="64"/>
      <c r="E51" s="65"/>
      <c r="F51" s="66"/>
      <c r="G51" s="66"/>
    </row>
    <row r="52" spans="1:7" s="33" customFormat="1" ht="12.75" customHeight="1">
      <c r="A52" s="15" t="s">
        <v>128</v>
      </c>
      <c r="B52" s="19"/>
      <c r="C52" s="21" t="s">
        <v>129</v>
      </c>
      <c r="D52" s="11"/>
      <c r="E52" s="67"/>
      <c r="F52" s="44"/>
      <c r="G52" s="44"/>
    </row>
    <row r="53" spans="1:7" s="33" customFormat="1" ht="12.75" customHeight="1">
      <c r="A53" s="15" t="s">
        <v>130</v>
      </c>
      <c r="B53" s="19"/>
      <c r="C53" s="189" t="s">
        <v>131</v>
      </c>
      <c r="D53" s="190"/>
      <c r="E53" s="67"/>
      <c r="F53" s="138">
        <v>3524.6</v>
      </c>
      <c r="G53" s="44">
        <v>3887.99</v>
      </c>
    </row>
    <row r="54" spans="1:7" s="33" customFormat="1" ht="12.75" customHeight="1">
      <c r="A54" s="15" t="s">
        <v>132</v>
      </c>
      <c r="B54" s="19"/>
      <c r="C54" s="21" t="s">
        <v>133</v>
      </c>
      <c r="D54" s="11"/>
      <c r="E54" s="67"/>
      <c r="F54" s="138">
        <v>40148.4</v>
      </c>
      <c r="G54" s="138">
        <v>23173.05</v>
      </c>
    </row>
    <row r="55" spans="1:7" s="33" customFormat="1" ht="12.75" customHeight="1">
      <c r="A55" s="15" t="s">
        <v>134</v>
      </c>
      <c r="B55" s="19"/>
      <c r="C55" s="21" t="s">
        <v>135</v>
      </c>
      <c r="D55" s="11"/>
      <c r="E55" s="12"/>
      <c r="F55" s="138">
        <v>128.03</v>
      </c>
      <c r="G55" s="44">
        <v>450.94</v>
      </c>
    </row>
    <row r="56" spans="1:7" s="33" customFormat="1" ht="12.75" customHeight="1">
      <c r="A56" s="7" t="s">
        <v>114</v>
      </c>
      <c r="B56" s="8" t="s">
        <v>136</v>
      </c>
      <c r="C56" s="8"/>
      <c r="D56" s="18"/>
      <c r="E56" s="67"/>
      <c r="F56" s="44"/>
      <c r="G56" s="44"/>
    </row>
    <row r="57" spans="1:7" s="33" customFormat="1" ht="12.75" customHeight="1">
      <c r="A57" s="7" t="s">
        <v>137</v>
      </c>
      <c r="B57" s="8" t="s">
        <v>138</v>
      </c>
      <c r="C57" s="8"/>
      <c r="D57" s="18"/>
      <c r="E57" s="12"/>
      <c r="F57" s="44">
        <v>1894.39</v>
      </c>
      <c r="G57" s="44">
        <v>3014.62</v>
      </c>
    </row>
    <row r="58" spans="1:7" s="33" customFormat="1" ht="12.75" customHeight="1">
      <c r="A58" s="45"/>
      <c r="B58" s="55" t="s">
        <v>139</v>
      </c>
      <c r="C58" s="56"/>
      <c r="D58" s="57"/>
      <c r="E58" s="12"/>
      <c r="F58" s="138">
        <f>F20+F40+F41</f>
        <v>211538.43000000002</v>
      </c>
      <c r="G58" s="44">
        <v>198355.65</v>
      </c>
    </row>
    <row r="59" spans="1:7" s="33" customFormat="1" ht="12.75" customHeight="1">
      <c r="A59" s="39" t="s">
        <v>140</v>
      </c>
      <c r="B59" s="40" t="s">
        <v>141</v>
      </c>
      <c r="C59" s="40"/>
      <c r="D59" s="68"/>
      <c r="E59" s="51" t="s">
        <v>263</v>
      </c>
      <c r="F59" s="138">
        <f>F60+F61+F63</f>
        <v>167522.40000000002</v>
      </c>
      <c r="G59" s="44">
        <v>170725.75</v>
      </c>
    </row>
    <row r="60" spans="1:7" s="33" customFormat="1" ht="12.75" customHeight="1">
      <c r="A60" s="45" t="s">
        <v>108</v>
      </c>
      <c r="B60" s="58" t="s">
        <v>142</v>
      </c>
      <c r="C60" s="58"/>
      <c r="D60" s="12"/>
      <c r="E60" s="51"/>
      <c r="F60" s="44">
        <v>71.67</v>
      </c>
      <c r="G60" s="44">
        <v>157.65</v>
      </c>
    </row>
    <row r="61" spans="1:7" s="33" customFormat="1" ht="12.75" customHeight="1">
      <c r="A61" s="54" t="s">
        <v>110</v>
      </c>
      <c r="B61" s="55" t="s">
        <v>143</v>
      </c>
      <c r="C61" s="56"/>
      <c r="D61" s="57"/>
      <c r="E61" s="69"/>
      <c r="F61" s="70">
        <v>165636.06</v>
      </c>
      <c r="G61" s="70">
        <v>167510.13</v>
      </c>
    </row>
    <row r="62" spans="1:7" s="33" customFormat="1" ht="12.75" customHeight="1">
      <c r="A62" s="45" t="s">
        <v>112</v>
      </c>
      <c r="B62" s="191" t="s">
        <v>144</v>
      </c>
      <c r="C62" s="192"/>
      <c r="D62" s="155"/>
      <c r="E62" s="12"/>
      <c r="F62" s="44"/>
      <c r="G62" s="44"/>
    </row>
    <row r="63" spans="1:7" s="33" customFormat="1" ht="12.75" customHeight="1">
      <c r="A63" s="45" t="s">
        <v>145</v>
      </c>
      <c r="B63" s="58" t="s">
        <v>146</v>
      </c>
      <c r="C63" s="10"/>
      <c r="D63" s="43"/>
      <c r="E63" s="12"/>
      <c r="F63" s="138">
        <v>1814.67</v>
      </c>
      <c r="G63" s="44">
        <v>3057.97</v>
      </c>
    </row>
    <row r="64" spans="1:7" s="33" customFormat="1" ht="12.75" customHeight="1">
      <c r="A64" s="39" t="s">
        <v>147</v>
      </c>
      <c r="B64" s="40" t="s">
        <v>148</v>
      </c>
      <c r="C64" s="41"/>
      <c r="D64" s="42"/>
      <c r="E64" s="12"/>
      <c r="F64" s="44">
        <f>F69</f>
        <v>43888.35</v>
      </c>
      <c r="G64" s="44">
        <v>27618.72</v>
      </c>
    </row>
    <row r="65" spans="1:7" s="33" customFormat="1" ht="12.75" customHeight="1">
      <c r="A65" s="45" t="s">
        <v>108</v>
      </c>
      <c r="B65" s="46" t="s">
        <v>149</v>
      </c>
      <c r="C65" s="71"/>
      <c r="D65" s="72"/>
      <c r="E65" s="12"/>
      <c r="F65" s="44"/>
      <c r="G65" s="44"/>
    </row>
    <row r="66" spans="1:7" s="33" customFormat="1" ht="12.75">
      <c r="A66" s="9" t="s">
        <v>119</v>
      </c>
      <c r="B66" s="73"/>
      <c r="C66" s="26" t="s">
        <v>150</v>
      </c>
      <c r="D66" s="74"/>
      <c r="E66" s="67"/>
      <c r="F66" s="44"/>
      <c r="G66" s="44"/>
    </row>
    <row r="67" spans="1:7" s="33" customFormat="1" ht="12.75" customHeight="1">
      <c r="A67" s="9" t="s">
        <v>120</v>
      </c>
      <c r="B67" s="10"/>
      <c r="C67" s="26" t="s">
        <v>151</v>
      </c>
      <c r="D67" s="27"/>
      <c r="E67" s="12"/>
      <c r="F67" s="44"/>
      <c r="G67" s="44"/>
    </row>
    <row r="68" spans="1:7" s="33" customFormat="1" ht="12.75" customHeight="1">
      <c r="A68" s="9" t="s">
        <v>182</v>
      </c>
      <c r="B68" s="10"/>
      <c r="C68" s="26" t="s">
        <v>153</v>
      </c>
      <c r="D68" s="27"/>
      <c r="E68" s="75"/>
      <c r="F68" s="44"/>
      <c r="G68" s="44"/>
    </row>
    <row r="69" spans="1:7" s="2" customFormat="1" ht="12.75" customHeight="1">
      <c r="A69" s="7" t="s">
        <v>110</v>
      </c>
      <c r="B69" s="24" t="s">
        <v>59</v>
      </c>
      <c r="C69" s="76"/>
      <c r="D69" s="25"/>
      <c r="E69" s="18"/>
      <c r="F69" s="6">
        <f>F80+F81+F82+F83</f>
        <v>43888.35</v>
      </c>
      <c r="G69" s="6">
        <v>27618.72</v>
      </c>
    </row>
    <row r="70" spans="1:7" s="33" customFormat="1" ht="12.75" customHeight="1">
      <c r="A70" s="9" t="s">
        <v>60</v>
      </c>
      <c r="B70" s="10"/>
      <c r="C70" s="26" t="s">
        <v>61</v>
      </c>
      <c r="D70" s="49"/>
      <c r="E70" s="12"/>
      <c r="F70" s="44"/>
      <c r="G70" s="44"/>
    </row>
    <row r="71" spans="1:7" s="33" customFormat="1" ht="12.75" customHeight="1">
      <c r="A71" s="9" t="s">
        <v>62</v>
      </c>
      <c r="B71" s="73"/>
      <c r="C71" s="26" t="s">
        <v>63</v>
      </c>
      <c r="D71" s="74"/>
      <c r="E71" s="67"/>
      <c r="F71" s="44"/>
      <c r="G71" s="44"/>
    </row>
    <row r="72" spans="1:7" s="33" customFormat="1" ht="12.75">
      <c r="A72" s="9" t="s">
        <v>64</v>
      </c>
      <c r="B72" s="73"/>
      <c r="C72" s="26" t="s">
        <v>65</v>
      </c>
      <c r="D72" s="74"/>
      <c r="E72" s="67"/>
      <c r="F72" s="44"/>
      <c r="G72" s="44"/>
    </row>
    <row r="73" spans="1:7" s="33" customFormat="1" ht="12.75">
      <c r="A73" s="77" t="s">
        <v>66</v>
      </c>
      <c r="B73" s="16"/>
      <c r="C73" s="78" t="s">
        <v>67</v>
      </c>
      <c r="D73" s="17"/>
      <c r="E73" s="67"/>
      <c r="F73" s="44"/>
      <c r="G73" s="44"/>
    </row>
    <row r="74" spans="1:7" s="33" customFormat="1" ht="12.75">
      <c r="A74" s="45" t="s">
        <v>68</v>
      </c>
      <c r="B74" s="53"/>
      <c r="C74" s="53" t="s">
        <v>69</v>
      </c>
      <c r="D74" s="49"/>
      <c r="E74" s="79"/>
      <c r="F74" s="44"/>
      <c r="G74" s="44"/>
    </row>
    <row r="75" spans="1:7" s="33" customFormat="1" ht="12.75" customHeight="1">
      <c r="A75" s="80" t="s">
        <v>70</v>
      </c>
      <c r="B75" s="76"/>
      <c r="C75" s="81" t="s">
        <v>71</v>
      </c>
      <c r="D75" s="28"/>
      <c r="E75" s="12"/>
      <c r="F75" s="44"/>
      <c r="G75" s="44">
        <v>1.61</v>
      </c>
    </row>
    <row r="76" spans="1:7" s="33" customFormat="1" ht="12.75" customHeight="1">
      <c r="A76" s="15" t="s">
        <v>183</v>
      </c>
      <c r="B76" s="19"/>
      <c r="C76" s="64"/>
      <c r="D76" s="11" t="s">
        <v>184</v>
      </c>
      <c r="E76" s="67"/>
      <c r="F76" s="44"/>
      <c r="G76" s="44">
        <v>1.61</v>
      </c>
    </row>
    <row r="77" spans="1:7" s="33" customFormat="1" ht="12.75" customHeight="1">
      <c r="A77" s="15" t="s">
        <v>185</v>
      </c>
      <c r="B77" s="19"/>
      <c r="C77" s="64"/>
      <c r="D77" s="11" t="s">
        <v>186</v>
      </c>
      <c r="E77" s="51"/>
      <c r="F77" s="44"/>
      <c r="G77" s="44"/>
    </row>
    <row r="78" spans="1:7" s="33" customFormat="1" ht="12.75" customHeight="1">
      <c r="A78" s="15" t="s">
        <v>72</v>
      </c>
      <c r="B78" s="61"/>
      <c r="C78" s="82" t="s">
        <v>73</v>
      </c>
      <c r="D78" s="83"/>
      <c r="E78" s="51"/>
      <c r="F78" s="44"/>
      <c r="G78" s="44"/>
    </row>
    <row r="79" spans="1:7" s="33" customFormat="1" ht="12.75" customHeight="1">
      <c r="A79" s="15" t="s">
        <v>74</v>
      </c>
      <c r="B79" s="84"/>
      <c r="C79" s="21" t="s">
        <v>75</v>
      </c>
      <c r="D79" s="85"/>
      <c r="E79" s="67"/>
      <c r="F79" s="44"/>
      <c r="G79" s="44"/>
    </row>
    <row r="80" spans="1:7" s="33" customFormat="1" ht="12.75" customHeight="1">
      <c r="A80" s="15" t="s">
        <v>174</v>
      </c>
      <c r="B80" s="10"/>
      <c r="C80" s="26" t="s">
        <v>76</v>
      </c>
      <c r="D80" s="27"/>
      <c r="E80" s="67"/>
      <c r="F80" s="44">
        <v>7058.94</v>
      </c>
      <c r="G80" s="44">
        <v>11342.47</v>
      </c>
    </row>
    <row r="81" spans="1:7" s="33" customFormat="1" ht="12.75" customHeight="1">
      <c r="A81" s="15" t="s">
        <v>77</v>
      </c>
      <c r="B81" s="10"/>
      <c r="C81" s="26" t="s">
        <v>187</v>
      </c>
      <c r="D81" s="27"/>
      <c r="E81" s="67"/>
      <c r="F81" s="138">
        <v>20543.13</v>
      </c>
      <c r="G81" s="44"/>
    </row>
    <row r="82" spans="1:7" s="33" customFormat="1" ht="12.75" customHeight="1">
      <c r="A82" s="9" t="s">
        <v>79</v>
      </c>
      <c r="B82" s="19"/>
      <c r="C82" s="21" t="s">
        <v>78</v>
      </c>
      <c r="D82" s="11"/>
      <c r="E82" s="67"/>
      <c r="F82" s="44">
        <v>16273.64</v>
      </c>
      <c r="G82" s="44">
        <v>16273.64</v>
      </c>
    </row>
    <row r="83" spans="1:7" s="33" customFormat="1" ht="12.75" customHeight="1">
      <c r="A83" s="9" t="s">
        <v>188</v>
      </c>
      <c r="B83" s="10"/>
      <c r="C83" s="26" t="s">
        <v>80</v>
      </c>
      <c r="D83" s="27"/>
      <c r="E83" s="75"/>
      <c r="F83" s="138">
        <v>12.64</v>
      </c>
      <c r="G83" s="138">
        <v>1</v>
      </c>
    </row>
    <row r="84" spans="1:7" s="33" customFormat="1" ht="12.75" customHeight="1">
      <c r="A84" s="39" t="s">
        <v>81</v>
      </c>
      <c r="B84" s="86" t="s">
        <v>82</v>
      </c>
      <c r="C84" s="87"/>
      <c r="D84" s="88"/>
      <c r="E84" s="75"/>
      <c r="F84" s="138">
        <f>F90</f>
        <v>127.68</v>
      </c>
      <c r="G84" s="138">
        <v>11.18</v>
      </c>
    </row>
    <row r="85" spans="1:7" s="33" customFormat="1" ht="12.75" customHeight="1">
      <c r="A85" s="45" t="s">
        <v>108</v>
      </c>
      <c r="B85" s="58" t="s">
        <v>189</v>
      </c>
      <c r="C85" s="10"/>
      <c r="D85" s="43"/>
      <c r="E85" s="75"/>
      <c r="F85" s="44"/>
      <c r="G85" s="44"/>
    </row>
    <row r="86" spans="1:7" s="33" customFormat="1" ht="12.75" customHeight="1">
      <c r="A86" s="45" t="s">
        <v>110</v>
      </c>
      <c r="B86" s="46" t="s">
        <v>83</v>
      </c>
      <c r="C86" s="71"/>
      <c r="D86" s="72"/>
      <c r="E86" s="12"/>
      <c r="F86" s="44"/>
      <c r="G86" s="44"/>
    </row>
    <row r="87" spans="1:7" s="33" customFormat="1" ht="12.75" customHeight="1">
      <c r="A87" s="9" t="s">
        <v>60</v>
      </c>
      <c r="B87" s="10"/>
      <c r="C87" s="26" t="s">
        <v>207</v>
      </c>
      <c r="D87" s="27"/>
      <c r="E87" s="12"/>
      <c r="F87" s="44"/>
      <c r="G87" s="44"/>
    </row>
    <row r="88" spans="1:7" s="33" customFormat="1" ht="12.75" customHeight="1">
      <c r="A88" s="9" t="s">
        <v>62</v>
      </c>
      <c r="B88" s="10"/>
      <c r="C88" s="26" t="s">
        <v>208</v>
      </c>
      <c r="D88" s="27"/>
      <c r="E88" s="12"/>
      <c r="F88" s="44"/>
      <c r="G88" s="44"/>
    </row>
    <row r="89" spans="1:7" s="33" customFormat="1" ht="12.75" customHeight="1">
      <c r="A89" s="7" t="s">
        <v>112</v>
      </c>
      <c r="B89" s="64" t="s">
        <v>84</v>
      </c>
      <c r="C89" s="64"/>
      <c r="D89" s="20"/>
      <c r="E89" s="12"/>
      <c r="F89" s="44"/>
      <c r="G89" s="44"/>
    </row>
    <row r="90" spans="1:7" s="33" customFormat="1" ht="12.75" customHeight="1">
      <c r="A90" s="54" t="s">
        <v>114</v>
      </c>
      <c r="B90" s="55" t="s">
        <v>85</v>
      </c>
      <c r="C90" s="56"/>
      <c r="D90" s="57"/>
      <c r="E90" s="12"/>
      <c r="F90" s="138">
        <f>F91+F92</f>
        <v>127.68</v>
      </c>
      <c r="G90" s="138">
        <v>11.18</v>
      </c>
    </row>
    <row r="91" spans="1:7" s="33" customFormat="1" ht="12.75" customHeight="1">
      <c r="A91" s="9" t="s">
        <v>209</v>
      </c>
      <c r="B91" s="41"/>
      <c r="C91" s="26" t="s">
        <v>86</v>
      </c>
      <c r="D91" s="89"/>
      <c r="E91" s="51"/>
      <c r="F91" s="138">
        <v>116.5</v>
      </c>
      <c r="G91" s="44">
        <v>11.25</v>
      </c>
    </row>
    <row r="92" spans="1:7" s="33" customFormat="1" ht="12.75" customHeight="1">
      <c r="A92" s="9" t="s">
        <v>210</v>
      </c>
      <c r="B92" s="41"/>
      <c r="C92" s="26" t="s">
        <v>87</v>
      </c>
      <c r="D92" s="89"/>
      <c r="E92" s="51"/>
      <c r="F92" s="138">
        <v>11.18</v>
      </c>
      <c r="G92" s="138">
        <v>-0.07</v>
      </c>
    </row>
    <row r="93" spans="1:7" s="33" customFormat="1" ht="12.75" customHeight="1">
      <c r="A93" s="39" t="s">
        <v>211</v>
      </c>
      <c r="B93" s="86" t="s">
        <v>212</v>
      </c>
      <c r="C93" s="88"/>
      <c r="D93" s="88"/>
      <c r="E93" s="51"/>
      <c r="F93" s="44"/>
      <c r="G93" s="44"/>
    </row>
    <row r="94" spans="1:7" s="33" customFormat="1" ht="25.5" customHeight="1">
      <c r="A94" s="39"/>
      <c r="B94" s="156" t="s">
        <v>213</v>
      </c>
      <c r="C94" s="157"/>
      <c r="D94" s="190"/>
      <c r="E94" s="12"/>
      <c r="F94" s="138">
        <f>F59+F64+F84</f>
        <v>211538.43000000002</v>
      </c>
      <c r="G94" s="138">
        <v>198355.65</v>
      </c>
    </row>
    <row r="95" spans="1:7" s="33" customFormat="1" ht="12.75">
      <c r="A95" s="90"/>
      <c r="B95" s="91"/>
      <c r="C95" s="91"/>
      <c r="D95" s="91"/>
      <c r="E95" s="91"/>
      <c r="F95" s="31"/>
      <c r="G95" s="31"/>
    </row>
    <row r="96" spans="1:7" s="33" customFormat="1" ht="12.75" customHeight="1">
      <c r="A96" s="179" t="s">
        <v>264</v>
      </c>
      <c r="B96" s="179"/>
      <c r="C96" s="179"/>
      <c r="D96" s="179"/>
      <c r="E96" s="179"/>
      <c r="F96" s="171" t="s">
        <v>265</v>
      </c>
      <c r="G96" s="171"/>
    </row>
    <row r="97" spans="1:7" s="33" customFormat="1" ht="12.75">
      <c r="A97" s="185" t="s">
        <v>250</v>
      </c>
      <c r="B97" s="185"/>
      <c r="C97" s="185"/>
      <c r="D97" s="185"/>
      <c r="E97" s="185"/>
      <c r="F97" s="170" t="s">
        <v>88</v>
      </c>
      <c r="G97" s="170"/>
    </row>
    <row r="98" spans="1:7" s="33" customFormat="1" ht="12.75">
      <c r="A98" s="187" t="s">
        <v>249</v>
      </c>
      <c r="B98" s="188"/>
      <c r="C98" s="188"/>
      <c r="D98" s="188"/>
      <c r="E98" s="92"/>
      <c r="F98" s="36"/>
      <c r="G98" s="36"/>
    </row>
    <row r="99" spans="1:7" s="33" customFormat="1" ht="12.75">
      <c r="A99" s="94"/>
      <c r="B99" s="93"/>
      <c r="C99" s="93"/>
      <c r="D99" s="93"/>
      <c r="E99" s="92"/>
      <c r="F99" s="36"/>
      <c r="G99" s="36"/>
    </row>
    <row r="100" spans="1:7" s="33" customFormat="1" ht="12.75">
      <c r="A100" s="162" t="s">
        <v>261</v>
      </c>
      <c r="B100" s="162"/>
      <c r="C100" s="162"/>
      <c r="D100" s="162"/>
      <c r="E100" s="162"/>
      <c r="F100" s="163" t="s">
        <v>262</v>
      </c>
      <c r="G100" s="163"/>
    </row>
    <row r="101" spans="1:7" s="33" customFormat="1" ht="12.75" customHeight="1">
      <c r="A101" s="164" t="s">
        <v>251</v>
      </c>
      <c r="B101" s="164"/>
      <c r="C101" s="164"/>
      <c r="D101" s="164"/>
      <c r="E101" s="164"/>
      <c r="F101" s="165" t="s">
        <v>88</v>
      </c>
      <c r="G101" s="165"/>
    </row>
    <row r="102" s="33" customFormat="1" ht="12.75">
      <c r="E102" s="31"/>
    </row>
    <row r="103" s="33" customFormat="1" ht="12.75">
      <c r="E103" s="31"/>
    </row>
    <row r="104" s="33" customFormat="1" ht="12.75">
      <c r="E104" s="31"/>
    </row>
    <row r="105" s="33" customFormat="1" ht="12.75">
      <c r="E105" s="31"/>
    </row>
    <row r="106" s="33" customFormat="1" ht="12.75">
      <c r="E106" s="31"/>
    </row>
    <row r="107" s="33" customFormat="1" ht="12.75">
      <c r="E107" s="31"/>
    </row>
    <row r="108" s="33" customFormat="1" ht="12.75">
      <c r="E108" s="31"/>
    </row>
    <row r="109" s="33" customFormat="1" ht="12.75">
      <c r="E109" s="31"/>
    </row>
    <row r="110" s="33" customFormat="1" ht="12.75">
      <c r="E110" s="31"/>
    </row>
    <row r="111" s="33" customFormat="1" ht="12.75">
      <c r="E111" s="31"/>
    </row>
    <row r="112" s="33" customFormat="1" ht="12.75">
      <c r="E112" s="31"/>
    </row>
    <row r="113" s="33" customFormat="1" ht="12.75">
      <c r="E113" s="31"/>
    </row>
    <row r="114" s="33" customFormat="1" ht="12.75">
      <c r="E114" s="31"/>
    </row>
    <row r="115" s="33" customFormat="1" ht="12.75">
      <c r="E115" s="31"/>
    </row>
    <row r="116" s="33" customFormat="1" ht="12.75">
      <c r="E116" s="31"/>
    </row>
    <row r="117" s="33" customFormat="1" ht="12.75">
      <c r="E117" s="31"/>
    </row>
    <row r="118" s="33" customFormat="1" ht="12.75">
      <c r="E118" s="31"/>
    </row>
    <row r="119" s="33" customFormat="1" ht="12.75">
      <c r="E119" s="31"/>
    </row>
    <row r="120" s="33" customFormat="1" ht="12.75">
      <c r="E120" s="31"/>
    </row>
    <row r="121" s="33" customFormat="1" ht="12.75">
      <c r="E121" s="31"/>
    </row>
    <row r="122" s="33" customFormat="1" ht="12.75">
      <c r="E122" s="31"/>
    </row>
  </sheetData>
  <sheetProtection/>
  <mergeCells count="27"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  <mergeCell ref="B19:D19"/>
    <mergeCell ref="A96:E96"/>
    <mergeCell ref="A9:G9"/>
    <mergeCell ref="A12:E12"/>
    <mergeCell ref="A10:G11"/>
    <mergeCell ref="A13:G13"/>
    <mergeCell ref="A14:G14"/>
    <mergeCell ref="A16:G16"/>
    <mergeCell ref="E2:G2"/>
    <mergeCell ref="E3:G3"/>
    <mergeCell ref="A7:G7"/>
    <mergeCell ref="A8:G8"/>
    <mergeCell ref="A5:G6"/>
    <mergeCell ref="A100:E100"/>
    <mergeCell ref="F100:G100"/>
    <mergeCell ref="A101:E101"/>
    <mergeCell ref="F101:G101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64"/>
  <sheetViews>
    <sheetView showGridLines="0" view="pageBreakPreview" zoomScaleSheetLayoutView="100" zoomScalePageLayoutView="0" workbookViewId="0" topLeftCell="A39">
      <selection activeCell="H46" sqref="H46"/>
    </sheetView>
  </sheetViews>
  <sheetFormatPr defaultColWidth="9.140625" defaultRowHeight="12.75"/>
  <cols>
    <col min="1" max="1" width="8.00390625" style="95" customWidth="1"/>
    <col min="2" max="2" width="1.57421875" style="95" hidden="1" customWidth="1"/>
    <col min="3" max="3" width="30.140625" style="95" customWidth="1"/>
    <col min="4" max="4" width="18.28125" style="95" customWidth="1"/>
    <col min="5" max="5" width="0" style="95" hidden="1" customWidth="1"/>
    <col min="6" max="6" width="11.7109375" style="95" customWidth="1"/>
    <col min="7" max="7" width="13.8515625" style="95" customWidth="1"/>
    <col min="8" max="9" width="13.140625" style="95" customWidth="1"/>
    <col min="10" max="16384" width="9.140625" style="95" customWidth="1"/>
  </cols>
  <sheetData>
    <row r="1" spans="7:8" ht="12.75">
      <c r="G1" s="96"/>
      <c r="H1" s="96"/>
    </row>
    <row r="2" spans="4:9" ht="15">
      <c r="D2" s="114"/>
      <c r="G2" s="97" t="s">
        <v>218</v>
      </c>
      <c r="H2" s="98"/>
      <c r="I2" s="98"/>
    </row>
    <row r="3" spans="7:9" ht="15">
      <c r="G3" s="97" t="s">
        <v>93</v>
      </c>
      <c r="H3" s="98"/>
      <c r="I3" s="98"/>
    </row>
    <row r="5" spans="1:9" ht="15">
      <c r="A5" s="152" t="s">
        <v>252</v>
      </c>
      <c r="B5" s="153"/>
      <c r="C5" s="153"/>
      <c r="D5" s="153"/>
      <c r="E5" s="153"/>
      <c r="F5" s="153"/>
      <c r="G5" s="153"/>
      <c r="H5" s="153"/>
      <c r="I5" s="153"/>
    </row>
    <row r="6" spans="1:9" ht="15">
      <c r="A6" s="154" t="s">
        <v>219</v>
      </c>
      <c r="B6" s="153"/>
      <c r="C6" s="153"/>
      <c r="D6" s="153"/>
      <c r="E6" s="153"/>
      <c r="F6" s="153"/>
      <c r="G6" s="153"/>
      <c r="H6" s="153"/>
      <c r="I6" s="153"/>
    </row>
    <row r="7" spans="1:9" ht="15">
      <c r="A7" s="141" t="s">
        <v>259</v>
      </c>
      <c r="B7" s="153"/>
      <c r="C7" s="153"/>
      <c r="D7" s="153"/>
      <c r="E7" s="153"/>
      <c r="F7" s="153"/>
      <c r="G7" s="153"/>
      <c r="H7" s="153"/>
      <c r="I7" s="153"/>
    </row>
    <row r="8" spans="1:9" ht="13.5">
      <c r="A8" s="142" t="s">
        <v>99</v>
      </c>
      <c r="B8" s="193"/>
      <c r="C8" s="193"/>
      <c r="D8" s="193"/>
      <c r="E8" s="193"/>
      <c r="F8" s="193"/>
      <c r="G8" s="193"/>
      <c r="H8" s="193"/>
      <c r="I8" s="193"/>
    </row>
    <row r="9" spans="1:9" ht="13.5">
      <c r="A9" s="142" t="s">
        <v>260</v>
      </c>
      <c r="B9" s="193"/>
      <c r="C9" s="193"/>
      <c r="D9" s="193"/>
      <c r="E9" s="193"/>
      <c r="F9" s="193"/>
      <c r="G9" s="193"/>
      <c r="H9" s="193"/>
      <c r="I9" s="193"/>
    </row>
    <row r="10" spans="1:9" ht="13.5">
      <c r="A10" s="142" t="s">
        <v>12</v>
      </c>
      <c r="B10" s="193"/>
      <c r="C10" s="193"/>
      <c r="D10" s="193"/>
      <c r="E10" s="193"/>
      <c r="F10" s="193"/>
      <c r="G10" s="193"/>
      <c r="H10" s="193"/>
      <c r="I10" s="193"/>
    </row>
    <row r="11" spans="1:9" ht="13.5">
      <c r="A11" s="142" t="s">
        <v>13</v>
      </c>
      <c r="B11" s="153"/>
      <c r="C11" s="153"/>
      <c r="D11" s="153"/>
      <c r="E11" s="153"/>
      <c r="F11" s="153"/>
      <c r="G11" s="153"/>
      <c r="H11" s="153"/>
      <c r="I11" s="153"/>
    </row>
    <row r="12" spans="1:9" ht="13.5">
      <c r="A12" s="194"/>
      <c r="B12" s="193"/>
      <c r="C12" s="193"/>
      <c r="D12" s="193"/>
      <c r="E12" s="193"/>
      <c r="F12" s="193"/>
      <c r="G12" s="193"/>
      <c r="H12" s="193"/>
      <c r="I12" s="193"/>
    </row>
    <row r="13" spans="1:9" ht="13.5">
      <c r="A13" s="195" t="s">
        <v>220</v>
      </c>
      <c r="B13" s="196"/>
      <c r="C13" s="196"/>
      <c r="D13" s="196"/>
      <c r="E13" s="196"/>
      <c r="F13" s="196"/>
      <c r="G13" s="196"/>
      <c r="H13" s="196"/>
      <c r="I13" s="196"/>
    </row>
    <row r="14" spans="1:9" ht="13.5">
      <c r="A14" s="142"/>
      <c r="B14" s="193"/>
      <c r="C14" s="193"/>
      <c r="D14" s="193"/>
      <c r="E14" s="193"/>
      <c r="F14" s="193"/>
      <c r="G14" s="193"/>
      <c r="H14" s="193"/>
      <c r="I14" s="193"/>
    </row>
    <row r="15" spans="1:9" ht="13.5">
      <c r="A15" s="195" t="s">
        <v>266</v>
      </c>
      <c r="B15" s="196"/>
      <c r="C15" s="196"/>
      <c r="D15" s="196"/>
      <c r="E15" s="196"/>
      <c r="F15" s="196"/>
      <c r="G15" s="196"/>
      <c r="H15" s="196"/>
      <c r="I15" s="196"/>
    </row>
    <row r="16" spans="1:9" ht="9.75" customHeight="1">
      <c r="A16" s="99"/>
      <c r="B16" s="100"/>
      <c r="C16" s="100"/>
      <c r="D16" s="100"/>
      <c r="E16" s="100"/>
      <c r="F16" s="100"/>
      <c r="G16" s="100"/>
      <c r="H16" s="100"/>
      <c r="I16" s="100"/>
    </row>
    <row r="17" spans="1:9" ht="13.5">
      <c r="A17" s="142" t="s">
        <v>268</v>
      </c>
      <c r="B17" s="193"/>
      <c r="C17" s="193"/>
      <c r="D17" s="193"/>
      <c r="E17" s="193"/>
      <c r="F17" s="193"/>
      <c r="G17" s="193"/>
      <c r="H17" s="193"/>
      <c r="I17" s="193"/>
    </row>
    <row r="18" spans="1:9" ht="13.5">
      <c r="A18" s="142" t="s">
        <v>101</v>
      </c>
      <c r="B18" s="193"/>
      <c r="C18" s="193"/>
      <c r="D18" s="193"/>
      <c r="E18" s="193"/>
      <c r="F18" s="193"/>
      <c r="G18" s="193"/>
      <c r="H18" s="193"/>
      <c r="I18" s="193"/>
    </row>
    <row r="19" spans="1:9" s="100" customFormat="1" ht="13.5">
      <c r="A19" s="199" t="s">
        <v>248</v>
      </c>
      <c r="B19" s="193"/>
      <c r="C19" s="193"/>
      <c r="D19" s="193"/>
      <c r="E19" s="193"/>
      <c r="F19" s="193"/>
      <c r="G19" s="193"/>
      <c r="H19" s="193"/>
      <c r="I19" s="193"/>
    </row>
    <row r="20" spans="1:9" s="115" customFormat="1" ht="49.5" customHeight="1">
      <c r="A20" s="200" t="s">
        <v>90</v>
      </c>
      <c r="B20" s="200"/>
      <c r="C20" s="200" t="s">
        <v>102</v>
      </c>
      <c r="D20" s="201"/>
      <c r="E20" s="201"/>
      <c r="F20" s="201"/>
      <c r="G20" s="101" t="s">
        <v>221</v>
      </c>
      <c r="H20" s="101" t="s">
        <v>222</v>
      </c>
      <c r="I20" s="101" t="s">
        <v>223</v>
      </c>
    </row>
    <row r="21" spans="1:9" ht="15">
      <c r="A21" s="103" t="s">
        <v>106</v>
      </c>
      <c r="B21" s="106" t="s">
        <v>224</v>
      </c>
      <c r="C21" s="150" t="s">
        <v>224</v>
      </c>
      <c r="D21" s="151"/>
      <c r="E21" s="151"/>
      <c r="F21" s="151"/>
      <c r="G21" s="106"/>
      <c r="H21" s="136">
        <f>H22+H28</f>
        <v>208885.99</v>
      </c>
      <c r="I21" s="103">
        <v>194392.66</v>
      </c>
    </row>
    <row r="22" spans="1:9" ht="15">
      <c r="A22" s="105" t="s">
        <v>108</v>
      </c>
      <c r="B22" s="117" t="s">
        <v>225</v>
      </c>
      <c r="C22" s="197" t="s">
        <v>225</v>
      </c>
      <c r="D22" s="197"/>
      <c r="E22" s="197"/>
      <c r="F22" s="197"/>
      <c r="G22" s="117"/>
      <c r="H22" s="103">
        <f>H23+H24+H25+H26</f>
        <v>190087.06</v>
      </c>
      <c r="I22" s="103">
        <v>176754.52</v>
      </c>
    </row>
    <row r="23" spans="1:9" ht="15">
      <c r="A23" s="105" t="s">
        <v>14</v>
      </c>
      <c r="B23" s="117" t="s">
        <v>142</v>
      </c>
      <c r="C23" s="197" t="s">
        <v>142</v>
      </c>
      <c r="D23" s="197"/>
      <c r="E23" s="197"/>
      <c r="F23" s="197"/>
      <c r="G23" s="117"/>
      <c r="H23" s="135">
        <v>57300.66</v>
      </c>
      <c r="I23" s="105">
        <v>53228.01</v>
      </c>
    </row>
    <row r="24" spans="1:9" ht="15">
      <c r="A24" s="105" t="s">
        <v>15</v>
      </c>
      <c r="B24" s="104" t="s">
        <v>16</v>
      </c>
      <c r="C24" s="198" t="s">
        <v>16</v>
      </c>
      <c r="D24" s="198"/>
      <c r="E24" s="198"/>
      <c r="F24" s="198"/>
      <c r="G24" s="104"/>
      <c r="H24" s="135">
        <v>131543.1</v>
      </c>
      <c r="I24" s="105">
        <v>121955.24</v>
      </c>
    </row>
    <row r="25" spans="1:9" ht="15">
      <c r="A25" s="105" t="s">
        <v>17</v>
      </c>
      <c r="B25" s="117" t="s">
        <v>18</v>
      </c>
      <c r="C25" s="198" t="s">
        <v>18</v>
      </c>
      <c r="D25" s="198"/>
      <c r="E25" s="198"/>
      <c r="F25" s="198"/>
      <c r="G25" s="117"/>
      <c r="H25" s="105"/>
      <c r="I25" s="105"/>
    </row>
    <row r="26" spans="1:9" ht="15">
      <c r="A26" s="105" t="s">
        <v>19</v>
      </c>
      <c r="B26" s="104" t="s">
        <v>20</v>
      </c>
      <c r="C26" s="198" t="s">
        <v>20</v>
      </c>
      <c r="D26" s="198"/>
      <c r="E26" s="198"/>
      <c r="F26" s="198"/>
      <c r="G26" s="104"/>
      <c r="H26" s="135">
        <v>1243.3</v>
      </c>
      <c r="I26" s="105">
        <v>1571.27</v>
      </c>
    </row>
    <row r="27" spans="1:9" ht="15">
      <c r="A27" s="105" t="s">
        <v>110</v>
      </c>
      <c r="B27" s="117" t="s">
        <v>226</v>
      </c>
      <c r="C27" s="198" t="s">
        <v>226</v>
      </c>
      <c r="D27" s="198"/>
      <c r="E27" s="198"/>
      <c r="F27" s="198"/>
      <c r="G27" s="117"/>
      <c r="H27" s="105"/>
      <c r="I27" s="105"/>
    </row>
    <row r="28" spans="1:9" ht="15">
      <c r="A28" s="105" t="s">
        <v>112</v>
      </c>
      <c r="B28" s="117" t="s">
        <v>227</v>
      </c>
      <c r="C28" s="198" t="s">
        <v>227</v>
      </c>
      <c r="D28" s="198"/>
      <c r="E28" s="198"/>
      <c r="F28" s="198"/>
      <c r="G28" s="117"/>
      <c r="H28" s="135">
        <f>H29+H30</f>
        <v>18798.93</v>
      </c>
      <c r="I28" s="105">
        <v>17638.14</v>
      </c>
    </row>
    <row r="29" spans="1:9" ht="15">
      <c r="A29" s="105" t="s">
        <v>228</v>
      </c>
      <c r="B29" s="104" t="s">
        <v>229</v>
      </c>
      <c r="C29" s="198" t="s">
        <v>229</v>
      </c>
      <c r="D29" s="198"/>
      <c r="E29" s="198"/>
      <c r="F29" s="198"/>
      <c r="G29" s="104"/>
      <c r="H29" s="135">
        <v>18798.93</v>
      </c>
      <c r="I29" s="105">
        <v>17638.14</v>
      </c>
    </row>
    <row r="30" spans="1:9" ht="15">
      <c r="A30" s="105" t="s">
        <v>230</v>
      </c>
      <c r="B30" s="104" t="s">
        <v>231</v>
      </c>
      <c r="C30" s="198" t="s">
        <v>231</v>
      </c>
      <c r="D30" s="198"/>
      <c r="E30" s="198"/>
      <c r="F30" s="198"/>
      <c r="G30" s="104"/>
      <c r="H30" s="105"/>
      <c r="I30" s="105"/>
    </row>
    <row r="31" spans="1:9" ht="15">
      <c r="A31" s="103" t="s">
        <v>115</v>
      </c>
      <c r="B31" s="106" t="s">
        <v>232</v>
      </c>
      <c r="C31" s="150" t="s">
        <v>232</v>
      </c>
      <c r="D31" s="150"/>
      <c r="E31" s="150"/>
      <c r="F31" s="150"/>
      <c r="G31" s="106"/>
      <c r="H31" s="135">
        <f>H32+H33+H34+H37+H38+H40+H41+H44+H45+H35+H36</f>
        <v>208768.62</v>
      </c>
      <c r="I31" s="135">
        <v>194222.2</v>
      </c>
    </row>
    <row r="32" spans="1:9" ht="15">
      <c r="A32" s="105" t="s">
        <v>108</v>
      </c>
      <c r="B32" s="117" t="s">
        <v>21</v>
      </c>
      <c r="C32" s="198" t="s">
        <v>22</v>
      </c>
      <c r="D32" s="202"/>
      <c r="E32" s="202"/>
      <c r="F32" s="202"/>
      <c r="G32" s="117"/>
      <c r="H32" s="105">
        <v>153744.89</v>
      </c>
      <c r="I32" s="105">
        <v>140006.83</v>
      </c>
    </row>
    <row r="33" spans="1:9" ht="15">
      <c r="A33" s="105" t="s">
        <v>110</v>
      </c>
      <c r="B33" s="117" t="s">
        <v>23</v>
      </c>
      <c r="C33" s="198" t="s">
        <v>24</v>
      </c>
      <c r="D33" s="202"/>
      <c r="E33" s="202"/>
      <c r="F33" s="202"/>
      <c r="G33" s="117"/>
      <c r="H33" s="105">
        <v>2013.99</v>
      </c>
      <c r="I33" s="105">
        <v>2045.45</v>
      </c>
    </row>
    <row r="34" spans="1:9" ht="15">
      <c r="A34" s="105" t="s">
        <v>112</v>
      </c>
      <c r="B34" s="117" t="s">
        <v>25</v>
      </c>
      <c r="C34" s="198" t="s">
        <v>26</v>
      </c>
      <c r="D34" s="202"/>
      <c r="E34" s="202"/>
      <c r="F34" s="202"/>
      <c r="G34" s="117"/>
      <c r="H34" s="135">
        <v>23824.9</v>
      </c>
      <c r="I34" s="135">
        <v>26519.28</v>
      </c>
    </row>
    <row r="35" spans="1:9" ht="15">
      <c r="A35" s="105" t="s">
        <v>114</v>
      </c>
      <c r="B35" s="117" t="s">
        <v>27</v>
      </c>
      <c r="C35" s="197" t="s">
        <v>28</v>
      </c>
      <c r="D35" s="202"/>
      <c r="E35" s="202"/>
      <c r="F35" s="202"/>
      <c r="G35" s="117"/>
      <c r="H35" s="135">
        <v>67.8</v>
      </c>
      <c r="I35" s="105"/>
    </row>
    <row r="36" spans="1:9" ht="15">
      <c r="A36" s="105" t="s">
        <v>137</v>
      </c>
      <c r="B36" s="117" t="s">
        <v>29</v>
      </c>
      <c r="C36" s="197" t="s">
        <v>30</v>
      </c>
      <c r="D36" s="202"/>
      <c r="E36" s="202"/>
      <c r="F36" s="202"/>
      <c r="G36" s="117"/>
      <c r="H36" s="135">
        <v>31.9</v>
      </c>
      <c r="I36" s="135">
        <v>31.9</v>
      </c>
    </row>
    <row r="37" spans="1:9" ht="15">
      <c r="A37" s="105" t="s">
        <v>31</v>
      </c>
      <c r="B37" s="117" t="s">
        <v>32</v>
      </c>
      <c r="C37" s="197" t="s">
        <v>33</v>
      </c>
      <c r="D37" s="202"/>
      <c r="E37" s="202"/>
      <c r="F37" s="202"/>
      <c r="G37" s="117"/>
      <c r="H37" s="135">
        <v>431.74</v>
      </c>
      <c r="I37" s="135">
        <v>257.41</v>
      </c>
    </row>
    <row r="38" spans="1:9" ht="15">
      <c r="A38" s="105" t="s">
        <v>34</v>
      </c>
      <c r="B38" s="117" t="s">
        <v>35</v>
      </c>
      <c r="C38" s="197" t="s">
        <v>36</v>
      </c>
      <c r="D38" s="202"/>
      <c r="E38" s="202"/>
      <c r="F38" s="202"/>
      <c r="G38" s="117"/>
      <c r="H38" s="104">
        <v>1103.48</v>
      </c>
      <c r="I38" s="104">
        <v>542.72</v>
      </c>
    </row>
    <row r="39" spans="1:9" ht="15">
      <c r="A39" s="105" t="s">
        <v>37</v>
      </c>
      <c r="B39" s="117" t="s">
        <v>233</v>
      </c>
      <c r="C39" s="198" t="s">
        <v>233</v>
      </c>
      <c r="D39" s="202"/>
      <c r="E39" s="202"/>
      <c r="F39" s="202"/>
      <c r="G39" s="117"/>
      <c r="H39" s="104"/>
      <c r="I39" s="104"/>
    </row>
    <row r="40" spans="1:9" ht="15">
      <c r="A40" s="105" t="s">
        <v>38</v>
      </c>
      <c r="B40" s="117" t="s">
        <v>39</v>
      </c>
      <c r="C40" s="197" t="s">
        <v>39</v>
      </c>
      <c r="D40" s="202"/>
      <c r="E40" s="202"/>
      <c r="F40" s="202"/>
      <c r="G40" s="117"/>
      <c r="H40" s="140">
        <v>1953.06</v>
      </c>
      <c r="I40" s="104">
        <v>2111.93</v>
      </c>
    </row>
    <row r="41" spans="1:9" ht="15.75" customHeight="1">
      <c r="A41" s="105" t="s">
        <v>40</v>
      </c>
      <c r="B41" s="117" t="s">
        <v>41</v>
      </c>
      <c r="C41" s="198" t="s">
        <v>234</v>
      </c>
      <c r="D41" s="201"/>
      <c r="E41" s="201"/>
      <c r="F41" s="201"/>
      <c r="G41" s="117"/>
      <c r="H41" s="104">
        <v>239.25</v>
      </c>
      <c r="I41" s="104">
        <v>268.95</v>
      </c>
    </row>
    <row r="42" spans="1:9" ht="15.75" customHeight="1">
      <c r="A42" s="105" t="s">
        <v>42</v>
      </c>
      <c r="B42" s="117" t="s">
        <v>43</v>
      </c>
      <c r="C42" s="198" t="s">
        <v>44</v>
      </c>
      <c r="D42" s="202"/>
      <c r="E42" s="202"/>
      <c r="F42" s="202"/>
      <c r="G42" s="117"/>
      <c r="H42" s="104"/>
      <c r="I42" s="104"/>
    </row>
    <row r="43" spans="1:9" ht="15">
      <c r="A43" s="105" t="s">
        <v>45</v>
      </c>
      <c r="B43" s="117" t="s">
        <v>46</v>
      </c>
      <c r="C43" s="198" t="s">
        <v>235</v>
      </c>
      <c r="D43" s="202"/>
      <c r="E43" s="202"/>
      <c r="F43" s="202"/>
      <c r="G43" s="117"/>
      <c r="H43" s="104"/>
      <c r="I43" s="104"/>
    </row>
    <row r="44" spans="1:9" ht="15">
      <c r="A44" s="105" t="s">
        <v>47</v>
      </c>
      <c r="B44" s="117" t="s">
        <v>48</v>
      </c>
      <c r="C44" s="198" t="s">
        <v>49</v>
      </c>
      <c r="D44" s="202"/>
      <c r="E44" s="202"/>
      <c r="F44" s="202"/>
      <c r="G44" s="117"/>
      <c r="H44" s="104">
        <v>894.64</v>
      </c>
      <c r="I44" s="104">
        <v>3471.42</v>
      </c>
    </row>
    <row r="45" spans="1:9" ht="15">
      <c r="A45" s="105" t="s">
        <v>50</v>
      </c>
      <c r="B45" s="117" t="s">
        <v>51</v>
      </c>
      <c r="C45" s="158" t="s">
        <v>236</v>
      </c>
      <c r="D45" s="159"/>
      <c r="E45" s="159"/>
      <c r="F45" s="160"/>
      <c r="G45" s="117"/>
      <c r="H45" s="102">
        <v>24462.97</v>
      </c>
      <c r="I45" s="102">
        <v>18966.31</v>
      </c>
    </row>
    <row r="46" spans="1:9" ht="15">
      <c r="A46" s="106" t="s">
        <v>116</v>
      </c>
      <c r="B46" s="107" t="s">
        <v>237</v>
      </c>
      <c r="C46" s="145" t="s">
        <v>237</v>
      </c>
      <c r="D46" s="146"/>
      <c r="E46" s="146"/>
      <c r="F46" s="147"/>
      <c r="G46" s="107"/>
      <c r="H46" s="137">
        <f>H21-H31</f>
        <v>117.36999999999534</v>
      </c>
      <c r="I46" s="116">
        <v>170.46</v>
      </c>
    </row>
    <row r="47" spans="1:9" ht="15">
      <c r="A47" s="106" t="s">
        <v>140</v>
      </c>
      <c r="B47" s="106" t="s">
        <v>238</v>
      </c>
      <c r="C47" s="149" t="s">
        <v>238</v>
      </c>
      <c r="D47" s="146"/>
      <c r="E47" s="146"/>
      <c r="F47" s="147"/>
      <c r="G47" s="116"/>
      <c r="H47" s="116"/>
      <c r="I47" s="116"/>
    </row>
    <row r="48" spans="1:9" ht="15">
      <c r="A48" s="104" t="s">
        <v>217</v>
      </c>
      <c r="B48" s="117" t="s">
        <v>52</v>
      </c>
      <c r="C48" s="158" t="s">
        <v>239</v>
      </c>
      <c r="D48" s="159"/>
      <c r="E48" s="159"/>
      <c r="F48" s="160"/>
      <c r="G48" s="102"/>
      <c r="H48" s="102"/>
      <c r="I48" s="102"/>
    </row>
    <row r="49" spans="1:9" ht="15">
      <c r="A49" s="104" t="s">
        <v>110</v>
      </c>
      <c r="B49" s="117" t="s">
        <v>240</v>
      </c>
      <c r="C49" s="158" t="s">
        <v>240</v>
      </c>
      <c r="D49" s="159"/>
      <c r="E49" s="159"/>
      <c r="F49" s="160"/>
      <c r="G49" s="102"/>
      <c r="H49" s="102"/>
      <c r="I49" s="102"/>
    </row>
    <row r="50" spans="1:9" ht="15">
      <c r="A50" s="104" t="s">
        <v>53</v>
      </c>
      <c r="B50" s="117" t="s">
        <v>54</v>
      </c>
      <c r="C50" s="158" t="s">
        <v>241</v>
      </c>
      <c r="D50" s="159"/>
      <c r="E50" s="159"/>
      <c r="F50" s="160"/>
      <c r="G50" s="102"/>
      <c r="H50" s="102"/>
      <c r="I50" s="102"/>
    </row>
    <row r="51" spans="1:9" ht="15">
      <c r="A51" s="106" t="s">
        <v>147</v>
      </c>
      <c r="B51" s="107" t="s">
        <v>242</v>
      </c>
      <c r="C51" s="145" t="s">
        <v>242</v>
      </c>
      <c r="D51" s="146"/>
      <c r="E51" s="146"/>
      <c r="F51" s="147"/>
      <c r="G51" s="116"/>
      <c r="H51" s="116">
        <v>-0.87</v>
      </c>
      <c r="I51" s="116">
        <v>0</v>
      </c>
    </row>
    <row r="52" spans="1:9" ht="30" customHeight="1">
      <c r="A52" s="106" t="s">
        <v>81</v>
      </c>
      <c r="B52" s="107" t="s">
        <v>243</v>
      </c>
      <c r="C52" s="161" t="s">
        <v>243</v>
      </c>
      <c r="D52" s="143"/>
      <c r="E52" s="143"/>
      <c r="F52" s="144"/>
      <c r="G52" s="116"/>
      <c r="H52" s="116"/>
      <c r="I52" s="116"/>
    </row>
    <row r="53" spans="1:9" ht="15">
      <c r="A53" s="106" t="s">
        <v>211</v>
      </c>
      <c r="B53" s="107" t="s">
        <v>55</v>
      </c>
      <c r="C53" s="145" t="s">
        <v>55</v>
      </c>
      <c r="D53" s="146"/>
      <c r="E53" s="146"/>
      <c r="F53" s="147"/>
      <c r="G53" s="116"/>
      <c r="H53" s="116"/>
      <c r="I53" s="116"/>
    </row>
    <row r="54" spans="1:9" ht="30" customHeight="1">
      <c r="A54" s="106" t="s">
        <v>245</v>
      </c>
      <c r="B54" s="106" t="s">
        <v>244</v>
      </c>
      <c r="C54" s="148" t="s">
        <v>244</v>
      </c>
      <c r="D54" s="143"/>
      <c r="E54" s="143"/>
      <c r="F54" s="144"/>
      <c r="G54" s="116"/>
      <c r="H54" s="137">
        <v>116.5</v>
      </c>
      <c r="I54" s="116">
        <v>170.39</v>
      </c>
    </row>
    <row r="55" spans="1:9" ht="15">
      <c r="A55" s="106" t="s">
        <v>108</v>
      </c>
      <c r="B55" s="106" t="s">
        <v>246</v>
      </c>
      <c r="C55" s="149" t="s">
        <v>246</v>
      </c>
      <c r="D55" s="146"/>
      <c r="E55" s="146"/>
      <c r="F55" s="147"/>
      <c r="G55" s="116"/>
      <c r="H55" s="116"/>
      <c r="I55" s="116"/>
    </row>
    <row r="56" spans="1:9" ht="15">
      <c r="A56" s="106" t="s">
        <v>56</v>
      </c>
      <c r="B56" s="107" t="s">
        <v>247</v>
      </c>
      <c r="C56" s="145" t="s">
        <v>247</v>
      </c>
      <c r="D56" s="146"/>
      <c r="E56" s="146"/>
      <c r="F56" s="147"/>
      <c r="G56" s="116"/>
      <c r="H56" s="137">
        <v>116.5</v>
      </c>
      <c r="I56" s="116">
        <v>170.39</v>
      </c>
    </row>
    <row r="57" spans="1:9" ht="15">
      <c r="A57" s="104" t="s">
        <v>108</v>
      </c>
      <c r="B57" s="117" t="s">
        <v>57</v>
      </c>
      <c r="C57" s="158" t="s">
        <v>57</v>
      </c>
      <c r="D57" s="159"/>
      <c r="E57" s="159"/>
      <c r="F57" s="160"/>
      <c r="G57" s="102"/>
      <c r="H57" s="102"/>
      <c r="I57" s="102"/>
    </row>
    <row r="58" spans="1:9" ht="15">
      <c r="A58" s="104" t="s">
        <v>110</v>
      </c>
      <c r="B58" s="117" t="s">
        <v>58</v>
      </c>
      <c r="C58" s="158" t="s">
        <v>58</v>
      </c>
      <c r="D58" s="159"/>
      <c r="E58" s="159"/>
      <c r="F58" s="160"/>
      <c r="G58" s="102"/>
      <c r="H58" s="102"/>
      <c r="I58" s="102"/>
    </row>
    <row r="59" spans="1:9" ht="12.75">
      <c r="A59" s="108"/>
      <c r="B59" s="108"/>
      <c r="C59" s="108"/>
      <c r="D59" s="108"/>
      <c r="G59" s="118"/>
      <c r="H59" s="118"/>
      <c r="I59" s="118"/>
    </row>
    <row r="60" spans="1:9" ht="15" customHeight="1">
      <c r="A60" s="206" t="s">
        <v>264</v>
      </c>
      <c r="B60" s="206"/>
      <c r="C60" s="206"/>
      <c r="D60" s="206"/>
      <c r="E60" s="206"/>
      <c r="F60" s="206"/>
      <c r="G60" s="109" t="s">
        <v>253</v>
      </c>
      <c r="H60" s="203" t="s">
        <v>265</v>
      </c>
      <c r="I60" s="203"/>
    </row>
    <row r="61" spans="1:9" s="100" customFormat="1" ht="15" customHeight="1">
      <c r="A61" s="205" t="s">
        <v>254</v>
      </c>
      <c r="B61" s="205"/>
      <c r="C61" s="205"/>
      <c r="D61" s="205"/>
      <c r="E61" s="205"/>
      <c r="F61" s="205"/>
      <c r="G61" s="111" t="s">
        <v>255</v>
      </c>
      <c r="H61" s="204" t="s">
        <v>88</v>
      </c>
      <c r="I61" s="204"/>
    </row>
    <row r="62" spans="1:9" s="100" customFormat="1" ht="15" customHeight="1">
      <c r="A62" s="110"/>
      <c r="B62" s="110"/>
      <c r="C62" s="110"/>
      <c r="D62" s="110"/>
      <c r="E62" s="110"/>
      <c r="F62" s="110"/>
      <c r="G62" s="110"/>
      <c r="H62" s="112"/>
      <c r="I62" s="112"/>
    </row>
    <row r="63" spans="1:9" ht="12.75" customHeight="1">
      <c r="A63" s="210" t="s">
        <v>261</v>
      </c>
      <c r="B63" s="210"/>
      <c r="C63" s="210"/>
      <c r="D63" s="210"/>
      <c r="E63" s="210"/>
      <c r="F63" s="210"/>
      <c r="G63" s="119" t="s">
        <v>256</v>
      </c>
      <c r="H63" s="207" t="s">
        <v>262</v>
      </c>
      <c r="I63" s="207"/>
    </row>
    <row r="64" spans="1:9" ht="12.75">
      <c r="A64" s="209" t="s">
        <v>257</v>
      </c>
      <c r="B64" s="209"/>
      <c r="C64" s="209"/>
      <c r="D64" s="209"/>
      <c r="E64" s="209"/>
      <c r="F64" s="209"/>
      <c r="G64" s="113" t="s">
        <v>258</v>
      </c>
      <c r="H64" s="208" t="s">
        <v>88</v>
      </c>
      <c r="I64" s="208"/>
    </row>
  </sheetData>
  <sheetProtection/>
  <mergeCells count="62">
    <mergeCell ref="H63:I63"/>
    <mergeCell ref="H64:I64"/>
    <mergeCell ref="A64:F64"/>
    <mergeCell ref="A63:F63"/>
    <mergeCell ref="H60:I60"/>
    <mergeCell ref="H61:I61"/>
    <mergeCell ref="A61:F61"/>
    <mergeCell ref="A60:F60"/>
    <mergeCell ref="C37:F37"/>
    <mergeCell ref="C42:F42"/>
    <mergeCell ref="C43:F43"/>
    <mergeCell ref="C44:F44"/>
    <mergeCell ref="C38:F38"/>
    <mergeCell ref="C39:F39"/>
    <mergeCell ref="C40:F40"/>
    <mergeCell ref="C41:F41"/>
    <mergeCell ref="C33:F33"/>
    <mergeCell ref="C34:F34"/>
    <mergeCell ref="C35:F35"/>
    <mergeCell ref="C36:F36"/>
    <mergeCell ref="C29:F29"/>
    <mergeCell ref="C30:F30"/>
    <mergeCell ref="C31:F31"/>
    <mergeCell ref="C32:F32"/>
    <mergeCell ref="C25:F25"/>
    <mergeCell ref="C26:F26"/>
    <mergeCell ref="C27:F27"/>
    <mergeCell ref="C28:F28"/>
    <mergeCell ref="C22:F22"/>
    <mergeCell ref="C23:F23"/>
    <mergeCell ref="C24:F24"/>
    <mergeCell ref="A14:I14"/>
    <mergeCell ref="A15:I15"/>
    <mergeCell ref="A17:I17"/>
    <mergeCell ref="A18:I18"/>
    <mergeCell ref="A19:I19"/>
    <mergeCell ref="A20:B20"/>
    <mergeCell ref="C20:F20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C21:F21"/>
    <mergeCell ref="C51:F51"/>
    <mergeCell ref="C56:F56"/>
    <mergeCell ref="C57:F57"/>
    <mergeCell ref="C48:F48"/>
    <mergeCell ref="C49:F49"/>
    <mergeCell ref="C50:F50"/>
    <mergeCell ref="C45:F45"/>
    <mergeCell ref="C46:F46"/>
    <mergeCell ref="C47:F4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/>
  <dimension ref="A1:M27"/>
  <sheetViews>
    <sheetView showGridLines="0" tabSelected="1" view="pageBreakPreview" zoomScale="80" zoomScaleNormal="80" zoomScaleSheetLayoutView="80" zoomScalePageLayoutView="0" workbookViewId="0" topLeftCell="A4">
      <selection activeCell="I22" sqref="I22"/>
    </sheetView>
  </sheetViews>
  <sheetFormatPr defaultColWidth="9.140625" defaultRowHeight="12.75"/>
  <cols>
    <col min="1" max="1" width="6.00390625" style="127" customWidth="1"/>
    <col min="2" max="2" width="32.8515625" style="120" customWidth="1"/>
    <col min="3" max="4" width="15.7109375" style="120" customWidth="1"/>
    <col min="5" max="5" width="16.28125" style="120" customWidth="1"/>
    <col min="6" max="10" width="15.7109375" style="120" customWidth="1"/>
    <col min="11" max="11" width="13.140625" style="120" customWidth="1"/>
    <col min="12" max="13" width="15.7109375" style="120" customWidth="1"/>
    <col min="14" max="16384" width="9.140625" style="120" customWidth="1"/>
  </cols>
  <sheetData>
    <row r="1" spans="9:11" ht="13.5">
      <c r="I1" s="128"/>
      <c r="J1" s="128"/>
      <c r="K1" s="128"/>
    </row>
    <row r="2" ht="13.5">
      <c r="I2" s="120" t="s">
        <v>196</v>
      </c>
    </row>
    <row r="3" ht="13.5">
      <c r="I3" s="120" t="s">
        <v>197</v>
      </c>
    </row>
    <row r="5" spans="1:13" ht="13.5">
      <c r="A5" s="214" t="s">
        <v>198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</row>
    <row r="6" spans="1:13" ht="13.5">
      <c r="A6" s="214" t="s">
        <v>5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</row>
    <row r="8" spans="1:13" ht="13.5">
      <c r="A8" s="214" t="s">
        <v>0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</row>
    <row r="10" spans="1:13" ht="13.5">
      <c r="A10" s="213" t="s">
        <v>90</v>
      </c>
      <c r="B10" s="213" t="s">
        <v>1</v>
      </c>
      <c r="C10" s="213" t="s">
        <v>2</v>
      </c>
      <c r="D10" s="213" t="s">
        <v>97</v>
      </c>
      <c r="E10" s="213"/>
      <c r="F10" s="213"/>
      <c r="G10" s="213"/>
      <c r="H10" s="213"/>
      <c r="I10" s="213"/>
      <c r="J10" s="216"/>
      <c r="K10" s="216"/>
      <c r="L10" s="213"/>
      <c r="M10" s="213" t="s">
        <v>3</v>
      </c>
    </row>
    <row r="11" spans="1:13" ht="123" customHeight="1">
      <c r="A11" s="213"/>
      <c r="B11" s="213"/>
      <c r="C11" s="213"/>
      <c r="D11" s="121" t="s">
        <v>6</v>
      </c>
      <c r="E11" s="122" t="s">
        <v>206</v>
      </c>
      <c r="F11" s="121" t="s">
        <v>7</v>
      </c>
      <c r="G11" s="121" t="s">
        <v>4</v>
      </c>
      <c r="H11" s="121" t="s">
        <v>8</v>
      </c>
      <c r="I11" s="129" t="s">
        <v>199</v>
      </c>
      <c r="J11" s="121" t="s">
        <v>190</v>
      </c>
      <c r="K11" s="122" t="s">
        <v>191</v>
      </c>
      <c r="L11" s="130" t="s">
        <v>200</v>
      </c>
      <c r="M11" s="213"/>
    </row>
    <row r="12" spans="1:13" ht="13.5">
      <c r="A12" s="131">
        <v>1</v>
      </c>
      <c r="B12" s="131">
        <v>2</v>
      </c>
      <c r="C12" s="131">
        <v>3</v>
      </c>
      <c r="D12" s="131">
        <v>4</v>
      </c>
      <c r="E12" s="131">
        <v>5</v>
      </c>
      <c r="F12" s="132">
        <v>6</v>
      </c>
      <c r="G12" s="132">
        <v>6</v>
      </c>
      <c r="H12" s="132">
        <v>8</v>
      </c>
      <c r="I12" s="132">
        <v>9</v>
      </c>
      <c r="J12" s="132">
        <v>10</v>
      </c>
      <c r="K12" s="133">
        <v>11</v>
      </c>
      <c r="L12" s="132">
        <v>12</v>
      </c>
      <c r="M12" s="132">
        <v>13</v>
      </c>
    </row>
    <row r="13" spans="1:13" ht="69">
      <c r="A13" s="121" t="s">
        <v>91</v>
      </c>
      <c r="B13" s="134" t="s">
        <v>201</v>
      </c>
      <c r="C13" s="123">
        <f>C14+C15</f>
        <v>157.65</v>
      </c>
      <c r="D13" s="139">
        <f>D14+D15</f>
        <v>49489.99</v>
      </c>
      <c r="E13" s="123">
        <f>E14+E15</f>
        <v>0</v>
      </c>
      <c r="F13" s="123"/>
      <c r="G13" s="123"/>
      <c r="H13" s="123"/>
      <c r="I13" s="123">
        <f>I14+I15</f>
        <v>49575.969999999994</v>
      </c>
      <c r="J13" s="123"/>
      <c r="K13" s="123"/>
      <c r="L13" s="123"/>
      <c r="M13" s="123">
        <f>M14+M15</f>
        <v>71.67000000000002</v>
      </c>
    </row>
    <row r="14" spans="1:13" ht="15" customHeight="1">
      <c r="A14" s="124" t="s">
        <v>154</v>
      </c>
      <c r="B14" s="125" t="s">
        <v>192</v>
      </c>
      <c r="C14" s="123">
        <v>157.65</v>
      </c>
      <c r="D14" s="123"/>
      <c r="E14" s="139">
        <v>35.9</v>
      </c>
      <c r="F14" s="123"/>
      <c r="G14" s="123"/>
      <c r="H14" s="123"/>
      <c r="I14" s="123">
        <v>121.88</v>
      </c>
      <c r="J14" s="123"/>
      <c r="K14" s="123"/>
      <c r="L14" s="123"/>
      <c r="M14" s="139">
        <f>C14+D14+E14-I14</f>
        <v>71.67000000000002</v>
      </c>
    </row>
    <row r="15" spans="1:13" ht="15" customHeight="1">
      <c r="A15" s="124" t="s">
        <v>155</v>
      </c>
      <c r="B15" s="125" t="s">
        <v>193</v>
      </c>
      <c r="C15" s="123"/>
      <c r="D15" s="139">
        <v>49489.99</v>
      </c>
      <c r="E15" s="139">
        <v>-35.9</v>
      </c>
      <c r="F15" s="123"/>
      <c r="G15" s="123"/>
      <c r="H15" s="123"/>
      <c r="I15" s="139">
        <v>49454.09</v>
      </c>
      <c r="J15" s="123"/>
      <c r="K15" s="123"/>
      <c r="L15" s="123"/>
      <c r="M15" s="139">
        <f>E14+E15</f>
        <v>0</v>
      </c>
    </row>
    <row r="16" spans="1:13" ht="89.25" customHeight="1">
      <c r="A16" s="121" t="s">
        <v>92</v>
      </c>
      <c r="B16" s="134" t="s">
        <v>202</v>
      </c>
      <c r="C16" s="123">
        <f>C17+C18</f>
        <v>167510.13</v>
      </c>
      <c r="D16" s="123">
        <f>D17+D18</f>
        <v>121435.31</v>
      </c>
      <c r="E16" s="123">
        <f>E17+E18</f>
        <v>0</v>
      </c>
      <c r="F16" s="123"/>
      <c r="G16" s="123"/>
      <c r="H16" s="123"/>
      <c r="I16" s="123">
        <f>I17+I18</f>
        <v>123309.38</v>
      </c>
      <c r="J16" s="123"/>
      <c r="K16" s="123"/>
      <c r="L16" s="123"/>
      <c r="M16" s="123">
        <f>M17+M18</f>
        <v>165636.06</v>
      </c>
    </row>
    <row r="17" spans="1:13" ht="15" customHeight="1">
      <c r="A17" s="124" t="s">
        <v>9</v>
      </c>
      <c r="B17" s="125" t="s">
        <v>192</v>
      </c>
      <c r="C17" s="123">
        <v>167449.44</v>
      </c>
      <c r="D17" s="123"/>
      <c r="E17" s="123">
        <v>683.19</v>
      </c>
      <c r="F17" s="123"/>
      <c r="G17" s="123"/>
      <c r="H17" s="123"/>
      <c r="I17" s="139">
        <v>2583.21</v>
      </c>
      <c r="J17" s="123"/>
      <c r="K17" s="123"/>
      <c r="L17" s="123"/>
      <c r="M17" s="123">
        <f>C17+D17+E17-I17</f>
        <v>165549.42</v>
      </c>
    </row>
    <row r="18" spans="1:13" ht="15" customHeight="1">
      <c r="A18" s="124" t="s">
        <v>10</v>
      </c>
      <c r="B18" s="125" t="s">
        <v>193</v>
      </c>
      <c r="C18" s="139">
        <v>60.69</v>
      </c>
      <c r="D18" s="123">
        <v>121435.31</v>
      </c>
      <c r="E18" s="123">
        <v>-683.19</v>
      </c>
      <c r="F18" s="123"/>
      <c r="G18" s="123"/>
      <c r="H18" s="123"/>
      <c r="I18" s="123">
        <v>120726.17</v>
      </c>
      <c r="J18" s="123"/>
      <c r="K18" s="123"/>
      <c r="L18" s="123"/>
      <c r="M18" s="123">
        <f>C18+D18++E18-I18</f>
        <v>86.63999999999942</v>
      </c>
    </row>
    <row r="19" spans="1:13" ht="114.75" customHeight="1">
      <c r="A19" s="121" t="s">
        <v>94</v>
      </c>
      <c r="B19" s="134" t="s">
        <v>203</v>
      </c>
      <c r="C19" s="123">
        <f>C20+C21</f>
        <v>0</v>
      </c>
      <c r="D19" s="123">
        <f>D20+D21</f>
        <v>0</v>
      </c>
      <c r="E19" s="123">
        <f>E20+E21</f>
        <v>0</v>
      </c>
      <c r="F19" s="123"/>
      <c r="G19" s="123"/>
      <c r="H19" s="123"/>
      <c r="I19" s="123">
        <f>I20+I21</f>
        <v>0</v>
      </c>
      <c r="J19" s="123"/>
      <c r="K19" s="123"/>
      <c r="L19" s="123"/>
      <c r="M19" s="123">
        <f>M20+M21</f>
        <v>0</v>
      </c>
    </row>
    <row r="20" spans="1:13" ht="15" customHeight="1">
      <c r="A20" s="124" t="s">
        <v>156</v>
      </c>
      <c r="B20" s="125" t="s">
        <v>192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</row>
    <row r="21" spans="1:13" ht="15" customHeight="1">
      <c r="A21" s="124" t="s">
        <v>11</v>
      </c>
      <c r="B21" s="125" t="s">
        <v>193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</row>
    <row r="22" spans="1:13" ht="15" customHeight="1">
      <c r="A22" s="121" t="s">
        <v>95</v>
      </c>
      <c r="B22" s="134" t="s">
        <v>194</v>
      </c>
      <c r="C22" s="123">
        <f>C23+C24</f>
        <v>3057.97</v>
      </c>
      <c r="D22" s="123">
        <f>D23+D24</f>
        <v>0</v>
      </c>
      <c r="E22" s="123">
        <f>E23+E24</f>
        <v>0</v>
      </c>
      <c r="F22" s="123"/>
      <c r="G22" s="123"/>
      <c r="H22" s="123"/>
      <c r="I22" s="139">
        <f>I23+I24</f>
        <v>1243.3000000000002</v>
      </c>
      <c r="J22" s="123"/>
      <c r="K22" s="123"/>
      <c r="L22" s="123"/>
      <c r="M22" s="139">
        <f>M23+M24</f>
        <v>1814.6699999999996</v>
      </c>
    </row>
    <row r="23" spans="1:13" ht="15" customHeight="1">
      <c r="A23" s="124" t="s">
        <v>157</v>
      </c>
      <c r="B23" s="125" t="s">
        <v>192</v>
      </c>
      <c r="C23" s="123">
        <v>3057.97</v>
      </c>
      <c r="D23" s="123"/>
      <c r="E23" s="139">
        <v>-31.9</v>
      </c>
      <c r="F23" s="123"/>
      <c r="G23" s="123"/>
      <c r="H23" s="123"/>
      <c r="I23" s="139">
        <v>1211.4</v>
      </c>
      <c r="J23" s="123"/>
      <c r="K23" s="123"/>
      <c r="L23" s="123"/>
      <c r="M23" s="123">
        <f>C23+D23+E23-I23</f>
        <v>1814.6699999999996</v>
      </c>
    </row>
    <row r="24" spans="1:13" ht="15" customHeight="1">
      <c r="A24" s="124" t="s">
        <v>158</v>
      </c>
      <c r="B24" s="125" t="s">
        <v>193</v>
      </c>
      <c r="C24" s="123"/>
      <c r="D24" s="123"/>
      <c r="E24" s="139">
        <v>31.9</v>
      </c>
      <c r="F24" s="123"/>
      <c r="G24" s="123"/>
      <c r="H24" s="123"/>
      <c r="I24" s="139">
        <v>31.9</v>
      </c>
      <c r="J24" s="123"/>
      <c r="K24" s="123"/>
      <c r="L24" s="123"/>
      <c r="M24" s="123">
        <f>C24+D24+E24+-I24</f>
        <v>0</v>
      </c>
    </row>
    <row r="25" spans="1:13" ht="15" customHeight="1">
      <c r="A25" s="121" t="s">
        <v>96</v>
      </c>
      <c r="B25" s="134" t="s">
        <v>195</v>
      </c>
      <c r="C25" s="123">
        <f>C13+C16+C19+C22</f>
        <v>170725.75</v>
      </c>
      <c r="D25" s="123">
        <f>D13+D16+D19+D22</f>
        <v>170925.3</v>
      </c>
      <c r="E25" s="123">
        <f>E13+E16+E19+E22</f>
        <v>0</v>
      </c>
      <c r="F25" s="123"/>
      <c r="G25" s="123"/>
      <c r="H25" s="123"/>
      <c r="I25" s="139">
        <f>I13+I16+I19+I22</f>
        <v>174128.65</v>
      </c>
      <c r="J25" s="123"/>
      <c r="K25" s="123"/>
      <c r="L25" s="123"/>
      <c r="M25" s="139">
        <f>M13+M16+M19+M22</f>
        <v>167522.40000000002</v>
      </c>
    </row>
    <row r="26" spans="1:13" s="126" customFormat="1" ht="13.5">
      <c r="A26" s="211" t="s">
        <v>204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</row>
    <row r="27" ht="13.5">
      <c r="D27" s="120" t="s">
        <v>205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Windows User</cp:lastModifiedBy>
  <cp:lastPrinted>2017-09-22T13:02:01Z</cp:lastPrinted>
  <dcterms:created xsi:type="dcterms:W3CDTF">2013-02-01T07:28:35Z</dcterms:created>
  <dcterms:modified xsi:type="dcterms:W3CDTF">2017-10-04T03:49:21Z</dcterms:modified>
  <cp:category/>
  <cp:version/>
  <cp:contentType/>
  <cp:contentStatus/>
</cp:coreProperties>
</file>