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B" sheetId="9" r:id="rId3"/>
    <sheet name="S.B." sheetId="3" r:id="rId4"/>
    <sheet name="m.k." sheetId="4" r:id="rId5"/>
    <sheet name="n.m." sheetId="5" r:id="rId6"/>
    <sheet name="ant." sheetId="6" r:id="rId7"/>
    <sheet name="t.įn." sheetId="7" r:id="rId8"/>
    <sheet name="p.n." sheetId="8" r:id="rId9"/>
  </sheets>
  <definedNames>
    <definedName name="_xlnm.Print_Titles" localSheetId="6">ant.!$19:$25</definedName>
    <definedName name="_xlnm.Print_Titles" localSheetId="2">B!$19:$25</definedName>
    <definedName name="_xlnm.Print_Titles" localSheetId="0">'f2'!$19:$25</definedName>
    <definedName name="_xlnm.Print_Titles" localSheetId="1">'f2 (2)'!$19:$25</definedName>
    <definedName name="_xlnm.Print_Titles" localSheetId="4">m.k.!$19:$25</definedName>
    <definedName name="_xlnm.Print_Titles" localSheetId="5">n.m.!$19:$25</definedName>
    <definedName name="_xlnm.Print_Titles" localSheetId="8">p.n.!$19:$25</definedName>
    <definedName name="_xlnm.Print_Titles" localSheetId="3">S.B.!$19:$25</definedName>
    <definedName name="_xlnm.Print_Titles" localSheetId="7">t.įn.!$19:$25</definedName>
    <definedName name="Z_05B54777_5D6F_4067_9B5E_F0A938B54982_.wvu.Cols" localSheetId="6" hidden="1">ant.!$M:$P</definedName>
    <definedName name="Z_05B54777_5D6F_4067_9B5E_F0A938B54982_.wvu.Cols" localSheetId="2" hidden="1">B!$M:$P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4" hidden="1">m.k.!$M:$P</definedName>
    <definedName name="Z_05B54777_5D6F_4067_9B5E_F0A938B54982_.wvu.Cols" localSheetId="5" hidden="1">n.m.!$M:$P</definedName>
    <definedName name="Z_05B54777_5D6F_4067_9B5E_F0A938B54982_.wvu.Cols" localSheetId="8" hidden="1">p.n.!$M:$P</definedName>
    <definedName name="Z_05B54777_5D6F_4067_9B5E_F0A938B54982_.wvu.Cols" localSheetId="3" hidden="1">S.B.!$M:$P</definedName>
    <definedName name="Z_05B54777_5D6F_4067_9B5E_F0A938B54982_.wvu.Cols" localSheetId="7" hidden="1">t.įn.!$M:$P</definedName>
    <definedName name="Z_05B54777_5D6F_4067_9B5E_F0A938B54982_.wvu.PrintTitles" localSheetId="6" hidden="1">ant.!$19:$25</definedName>
    <definedName name="Z_05B54777_5D6F_4067_9B5E_F0A938B54982_.wvu.PrintTitles" localSheetId="2" hidden="1">B!$19:$25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4" hidden="1">m.k.!$19:$25</definedName>
    <definedName name="Z_05B54777_5D6F_4067_9B5E_F0A938B54982_.wvu.PrintTitles" localSheetId="5" hidden="1">n.m.!$19:$25</definedName>
    <definedName name="Z_05B54777_5D6F_4067_9B5E_F0A938B54982_.wvu.PrintTitles" localSheetId="8" hidden="1">p.n.!$19:$25</definedName>
    <definedName name="Z_05B54777_5D6F_4067_9B5E_F0A938B54982_.wvu.PrintTitles" localSheetId="3" hidden="1">S.B.!$19:$25</definedName>
    <definedName name="Z_05B54777_5D6F_4067_9B5E_F0A938B54982_.wvu.PrintTitles" localSheetId="7" hidden="1">t.įn.!$19:$25</definedName>
    <definedName name="Z_57A1E72B_DFC1_4C5D_ABA7_C1A26EB31789_.wvu.Cols" localSheetId="6" hidden="1">ant.!$M:$P</definedName>
    <definedName name="Z_57A1E72B_DFC1_4C5D_ABA7_C1A26EB31789_.wvu.Cols" localSheetId="2" hidden="1">B!$M:$P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m.k.!$M:$P</definedName>
    <definedName name="Z_57A1E72B_DFC1_4C5D_ABA7_C1A26EB31789_.wvu.Cols" localSheetId="5" hidden="1">n.m.!$M:$P</definedName>
    <definedName name="Z_57A1E72B_DFC1_4C5D_ABA7_C1A26EB31789_.wvu.Cols" localSheetId="8" hidden="1">p.n.!$M:$P</definedName>
    <definedName name="Z_57A1E72B_DFC1_4C5D_ABA7_C1A26EB31789_.wvu.Cols" localSheetId="3" hidden="1">S.B.!$M:$P</definedName>
    <definedName name="Z_57A1E72B_DFC1_4C5D_ABA7_C1A26EB31789_.wvu.Cols" localSheetId="7" hidden="1">t.įn.!$M:$P</definedName>
    <definedName name="Z_57A1E72B_DFC1_4C5D_ABA7_C1A26EB31789_.wvu.PrintTitles" localSheetId="6" hidden="1">ant.!$19:$25</definedName>
    <definedName name="Z_57A1E72B_DFC1_4C5D_ABA7_C1A26EB31789_.wvu.PrintTitles" localSheetId="2" hidden="1">B!$19:$25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m.k.!$19:$25</definedName>
    <definedName name="Z_57A1E72B_DFC1_4C5D_ABA7_C1A26EB31789_.wvu.PrintTitles" localSheetId="5" hidden="1">n.m.!$19:$25</definedName>
    <definedName name="Z_57A1E72B_DFC1_4C5D_ABA7_C1A26EB31789_.wvu.PrintTitles" localSheetId="8" hidden="1">p.n.!$19:$25</definedName>
    <definedName name="Z_57A1E72B_DFC1_4C5D_ABA7_C1A26EB31789_.wvu.PrintTitles" localSheetId="3" hidden="1">S.B.!$19:$25</definedName>
    <definedName name="Z_57A1E72B_DFC1_4C5D_ABA7_C1A26EB31789_.wvu.PrintTitles" localSheetId="7" hidden="1">t.įn.!$19:$25</definedName>
    <definedName name="Z_9B727EDB_49B4_42DC_BF97_3A35178E0BFD_.wvu.Cols" localSheetId="6" hidden="1">ant.!$M:$P</definedName>
    <definedName name="Z_9B727EDB_49B4_42DC_BF97_3A35178E0BFD_.wvu.Cols" localSheetId="2" hidden="1">B!$M:$P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m.k.!$M:$P</definedName>
    <definedName name="Z_9B727EDB_49B4_42DC_BF97_3A35178E0BFD_.wvu.Cols" localSheetId="5" hidden="1">n.m.!$M:$P</definedName>
    <definedName name="Z_9B727EDB_49B4_42DC_BF97_3A35178E0BFD_.wvu.Cols" localSheetId="8" hidden="1">p.n.!$M:$P</definedName>
    <definedName name="Z_9B727EDB_49B4_42DC_BF97_3A35178E0BFD_.wvu.Cols" localSheetId="3" hidden="1">S.B.!$M:$P</definedName>
    <definedName name="Z_9B727EDB_49B4_42DC_BF97_3A35178E0BFD_.wvu.Cols" localSheetId="7" hidden="1">t.įn.!$M:$P</definedName>
    <definedName name="Z_9B727EDB_49B4_42DC_BF97_3A35178E0BFD_.wvu.PrintTitles" localSheetId="6" hidden="1">ant.!$19:$25</definedName>
    <definedName name="Z_9B727EDB_49B4_42DC_BF97_3A35178E0BFD_.wvu.PrintTitles" localSheetId="2" hidden="1">B!$19:$25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m.k.!$19:$25</definedName>
    <definedName name="Z_9B727EDB_49B4_42DC_BF97_3A35178E0BFD_.wvu.PrintTitles" localSheetId="5" hidden="1">n.m.!$19:$25</definedName>
    <definedName name="Z_9B727EDB_49B4_42DC_BF97_3A35178E0BFD_.wvu.PrintTitles" localSheetId="8" hidden="1">p.n.!$19:$25</definedName>
    <definedName name="Z_9B727EDB_49B4_42DC_BF97_3A35178E0BFD_.wvu.PrintTitles" localSheetId="3" hidden="1">S.B.!$19:$25</definedName>
    <definedName name="Z_9B727EDB_49B4_42DC_BF97_3A35178E0BFD_.wvu.PrintTitles" localSheetId="7" hidden="1">t.įn.!$19:$25</definedName>
    <definedName name="Z_D669FC1B_AE0B_4417_8D6F_8460D68D5677_.wvu.Cols" localSheetId="6" hidden="1">ant.!$M:$P</definedName>
    <definedName name="Z_D669FC1B_AE0B_4417_8D6F_8460D68D5677_.wvu.Cols" localSheetId="2" hidden="1">B!$M:$P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m.k.!$M:$P</definedName>
    <definedName name="Z_D669FC1B_AE0B_4417_8D6F_8460D68D5677_.wvu.Cols" localSheetId="5" hidden="1">n.m.!$M:$P</definedName>
    <definedName name="Z_D669FC1B_AE0B_4417_8D6F_8460D68D5677_.wvu.Cols" localSheetId="8" hidden="1">p.n.!$M:$P</definedName>
    <definedName name="Z_D669FC1B_AE0B_4417_8D6F_8460D68D5677_.wvu.Cols" localSheetId="3" hidden="1">S.B.!$M:$P</definedName>
    <definedName name="Z_D669FC1B_AE0B_4417_8D6F_8460D68D5677_.wvu.Cols" localSheetId="7" hidden="1">t.įn.!$M:$P</definedName>
    <definedName name="Z_D669FC1B_AE0B_4417_8D6F_8460D68D5677_.wvu.PrintTitles" localSheetId="6" hidden="1">ant.!$19:$25</definedName>
    <definedName name="Z_D669FC1B_AE0B_4417_8D6F_8460D68D5677_.wvu.PrintTitles" localSheetId="2" hidden="1">B!$19:$25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m.k.!$19:$25</definedName>
    <definedName name="Z_D669FC1B_AE0B_4417_8D6F_8460D68D5677_.wvu.PrintTitles" localSheetId="5" hidden="1">n.m.!$19:$25</definedName>
    <definedName name="Z_D669FC1B_AE0B_4417_8D6F_8460D68D5677_.wvu.PrintTitles" localSheetId="8" hidden="1">p.n.!$19:$25</definedName>
    <definedName name="Z_D669FC1B_AE0B_4417_8D6F_8460D68D5677_.wvu.PrintTitles" localSheetId="3" hidden="1">S.B.!$19:$25</definedName>
    <definedName name="Z_D669FC1B_AE0B_4417_8D6F_8460D68D5677_.wvu.PrintTitles" localSheetId="7" hidden="1">t.įn.!$19:$25</definedName>
    <definedName name="Z_DF4717B8_E960_4300_AF40_4AC5F93B40E3_.wvu.Cols" localSheetId="6" hidden="1">ant.!$M:$P</definedName>
    <definedName name="Z_DF4717B8_E960_4300_AF40_4AC5F93B40E3_.wvu.Cols" localSheetId="2" hidden="1">B!$M:$P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m.k.!$M:$P</definedName>
    <definedName name="Z_DF4717B8_E960_4300_AF40_4AC5F93B40E3_.wvu.Cols" localSheetId="5" hidden="1">n.m.!$M:$P</definedName>
    <definedName name="Z_DF4717B8_E960_4300_AF40_4AC5F93B40E3_.wvu.Cols" localSheetId="8" hidden="1">p.n.!$M:$P</definedName>
    <definedName name="Z_DF4717B8_E960_4300_AF40_4AC5F93B40E3_.wvu.Cols" localSheetId="3" hidden="1">S.B.!$M:$P</definedName>
    <definedName name="Z_DF4717B8_E960_4300_AF40_4AC5F93B40E3_.wvu.Cols" localSheetId="7" hidden="1">t.įn.!$M:$P</definedName>
    <definedName name="Z_DF4717B8_E960_4300_AF40_4AC5F93B40E3_.wvu.PrintTitles" localSheetId="6" hidden="1">ant.!$19:$25</definedName>
    <definedName name="Z_DF4717B8_E960_4300_AF40_4AC5F93B40E3_.wvu.PrintTitles" localSheetId="2" hidden="1">B!$19:$25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m.k.!$19:$25</definedName>
    <definedName name="Z_DF4717B8_E960_4300_AF40_4AC5F93B40E3_.wvu.PrintTitles" localSheetId="5" hidden="1">n.m.!$19:$25</definedName>
    <definedName name="Z_DF4717B8_E960_4300_AF40_4AC5F93B40E3_.wvu.PrintTitles" localSheetId="8" hidden="1">p.n.!$19:$25</definedName>
    <definedName name="Z_DF4717B8_E960_4300_AF40_4AC5F93B40E3_.wvu.PrintTitles" localSheetId="3" hidden="1">S.B.!$19:$25</definedName>
    <definedName name="Z_DF4717B8_E960_4300_AF40_4AC5F93B40E3_.wvu.PrintTitles" localSheetId="7" hidden="1">t.įn.!$19:$25</definedName>
  </definedNames>
  <calcPr calcId="114210" fullCalcOnLoad="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K34" i="4"/>
  <c r="L34"/>
  <c r="K52" i="9"/>
  <c r="L52"/>
  <c r="K50"/>
  <c r="L50"/>
  <c r="K48"/>
  <c r="L48"/>
  <c r="K46"/>
  <c r="L46"/>
  <c r="I52"/>
  <c r="J52"/>
  <c r="J50"/>
  <c r="I50"/>
  <c r="J48"/>
  <c r="I48"/>
  <c r="J46"/>
  <c r="I46"/>
  <c r="J139"/>
  <c r="K139"/>
  <c r="L139"/>
  <c r="I139"/>
  <c r="J61"/>
  <c r="K61"/>
  <c r="L61"/>
  <c r="I61"/>
  <c r="J60"/>
  <c r="K60"/>
  <c r="L60"/>
  <c r="I60"/>
  <c r="J57"/>
  <c r="K57"/>
  <c r="L57"/>
  <c r="I57"/>
  <c r="J51"/>
  <c r="K51"/>
  <c r="L51"/>
  <c r="I51"/>
  <c r="J49"/>
  <c r="K49"/>
  <c r="L49"/>
  <c r="I49"/>
  <c r="J47"/>
  <c r="K47"/>
  <c r="L47"/>
  <c r="I47"/>
  <c r="J45"/>
  <c r="K45"/>
  <c r="L45"/>
  <c r="I45"/>
  <c r="J40"/>
  <c r="K40"/>
  <c r="L40"/>
  <c r="I40"/>
  <c r="J35"/>
  <c r="K35"/>
  <c r="L35"/>
  <c r="I35"/>
  <c r="I34"/>
  <c r="I33"/>
  <c r="I32"/>
  <c r="I39"/>
  <c r="I38"/>
  <c r="I37"/>
  <c r="I31"/>
  <c r="I44"/>
  <c r="I43"/>
  <c r="I42"/>
  <c r="I41"/>
  <c r="I138"/>
  <c r="I137"/>
  <c r="I136"/>
  <c r="I133"/>
  <c r="I132"/>
  <c r="I131"/>
  <c r="I143"/>
  <c r="I142"/>
  <c r="I141"/>
  <c r="I130"/>
  <c r="I81"/>
  <c r="I80"/>
  <c r="I79"/>
  <c r="I65"/>
  <c r="I64"/>
  <c r="I63"/>
  <c r="I62"/>
  <c r="I86"/>
  <c r="I85"/>
  <c r="I84"/>
  <c r="I83"/>
  <c r="I104"/>
  <c r="I103"/>
  <c r="I102"/>
  <c r="I91"/>
  <c r="I127"/>
  <c r="I126"/>
  <c r="I125"/>
  <c r="I121"/>
  <c r="I107"/>
  <c r="I153"/>
  <c r="I152"/>
  <c r="I147"/>
  <c r="I146"/>
  <c r="I167"/>
  <c r="I166"/>
  <c r="I160"/>
  <c r="I155"/>
  <c r="I30"/>
  <c r="J34"/>
  <c r="J33"/>
  <c r="J32"/>
  <c r="J39"/>
  <c r="J38"/>
  <c r="J37"/>
  <c r="J31"/>
  <c r="J44"/>
  <c r="J43"/>
  <c r="J42"/>
  <c r="J41"/>
  <c r="J138"/>
  <c r="J137"/>
  <c r="J136"/>
  <c r="J133"/>
  <c r="J132"/>
  <c r="J131"/>
  <c r="J143"/>
  <c r="J142"/>
  <c r="J141"/>
  <c r="J130"/>
  <c r="J81"/>
  <c r="J80"/>
  <c r="J79"/>
  <c r="J65"/>
  <c r="J64"/>
  <c r="J63"/>
  <c r="J62"/>
  <c r="J86"/>
  <c r="J85"/>
  <c r="J84"/>
  <c r="J83"/>
  <c r="J104"/>
  <c r="J103"/>
  <c r="J102"/>
  <c r="J91"/>
  <c r="J127"/>
  <c r="J126"/>
  <c r="J125"/>
  <c r="J121"/>
  <c r="J107"/>
  <c r="J153"/>
  <c r="J152"/>
  <c r="J147"/>
  <c r="J146"/>
  <c r="J167"/>
  <c r="J166"/>
  <c r="J160"/>
  <c r="J155"/>
  <c r="J30"/>
  <c r="K34"/>
  <c r="K33"/>
  <c r="K32"/>
  <c r="K39"/>
  <c r="K38"/>
  <c r="K37"/>
  <c r="K31"/>
  <c r="K44"/>
  <c r="K43"/>
  <c r="K42"/>
  <c r="K41"/>
  <c r="K138"/>
  <c r="K137"/>
  <c r="K136"/>
  <c r="K133"/>
  <c r="K132"/>
  <c r="K131"/>
  <c r="K143"/>
  <c r="K142"/>
  <c r="K141"/>
  <c r="K130"/>
  <c r="K81"/>
  <c r="K80"/>
  <c r="K79"/>
  <c r="K65"/>
  <c r="K64"/>
  <c r="K63"/>
  <c r="K62"/>
  <c r="K86"/>
  <c r="K85"/>
  <c r="K84"/>
  <c r="K83"/>
  <c r="K104"/>
  <c r="K103"/>
  <c r="K102"/>
  <c r="K91"/>
  <c r="K127"/>
  <c r="K126"/>
  <c r="K125"/>
  <c r="K121"/>
  <c r="K107"/>
  <c r="K153"/>
  <c r="K152"/>
  <c r="K147"/>
  <c r="K146"/>
  <c r="K167"/>
  <c r="K166"/>
  <c r="K160"/>
  <c r="K155"/>
  <c r="K30"/>
  <c r="L34"/>
  <c r="L33"/>
  <c r="L32"/>
  <c r="L39"/>
  <c r="L38"/>
  <c r="L37"/>
  <c r="L31"/>
  <c r="L44"/>
  <c r="L43"/>
  <c r="L42"/>
  <c r="L41"/>
  <c r="L138"/>
  <c r="L137"/>
  <c r="L136"/>
  <c r="L133"/>
  <c r="L132"/>
  <c r="L131"/>
  <c r="L143"/>
  <c r="L142"/>
  <c r="L141"/>
  <c r="L130"/>
  <c r="L81"/>
  <c r="L80"/>
  <c r="L79"/>
  <c r="L65"/>
  <c r="L64"/>
  <c r="L63"/>
  <c r="L62"/>
  <c r="L86"/>
  <c r="L85"/>
  <c r="L84"/>
  <c r="L83"/>
  <c r="L104"/>
  <c r="L103"/>
  <c r="L102"/>
  <c r="L91"/>
  <c r="L127"/>
  <c r="L126"/>
  <c r="L125"/>
  <c r="L121"/>
  <c r="L107"/>
  <c r="L153"/>
  <c r="L152"/>
  <c r="L147"/>
  <c r="L146"/>
  <c r="L167"/>
  <c r="L166"/>
  <c r="L160"/>
  <c r="L155"/>
  <c r="L30"/>
  <c r="I69"/>
  <c r="J69"/>
  <c r="K69"/>
  <c r="L69"/>
  <c r="I70"/>
  <c r="J70"/>
  <c r="K70"/>
  <c r="L70"/>
  <c r="I74"/>
  <c r="J74"/>
  <c r="K74"/>
  <c r="L74"/>
  <c r="I75"/>
  <c r="J75"/>
  <c r="K75"/>
  <c r="L75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26"/>
  <c r="I316"/>
  <c r="I310"/>
  <c r="I309"/>
  <c r="I298"/>
  <c r="I288"/>
  <c r="I287"/>
  <c r="I269"/>
  <c r="I268"/>
  <c r="I257"/>
  <c r="I243"/>
  <c r="I242"/>
  <c r="I227"/>
  <c r="I226"/>
  <c r="I218"/>
  <c r="I217"/>
  <c r="I216"/>
  <c r="I184"/>
  <c r="I183"/>
  <c r="I174"/>
  <c r="I173"/>
  <c r="I172"/>
  <c r="J342"/>
  <c r="J341"/>
  <c r="J326"/>
  <c r="J316"/>
  <c r="J310"/>
  <c r="J309"/>
  <c r="J298"/>
  <c r="J288"/>
  <c r="J287"/>
  <c r="J269"/>
  <c r="J268"/>
  <c r="J257"/>
  <c r="J243"/>
  <c r="J242"/>
  <c r="J227"/>
  <c r="J226"/>
  <c r="J218"/>
  <c r="J217"/>
  <c r="J216"/>
  <c r="J184"/>
  <c r="J183"/>
  <c r="J174"/>
  <c r="J173"/>
  <c r="J172"/>
  <c r="K342"/>
  <c r="K341"/>
  <c r="K326"/>
  <c r="K316"/>
  <c r="K310"/>
  <c r="K309"/>
  <c r="K298"/>
  <c r="K288"/>
  <c r="K287"/>
  <c r="K269"/>
  <c r="K268"/>
  <c r="K257"/>
  <c r="K243"/>
  <c r="K242"/>
  <c r="K227"/>
  <c r="K226"/>
  <c r="K218"/>
  <c r="K217"/>
  <c r="K216"/>
  <c r="K184"/>
  <c r="K183"/>
  <c r="K174"/>
  <c r="K173"/>
  <c r="K172"/>
  <c r="L342"/>
  <c r="L341"/>
  <c r="L326"/>
  <c r="L316"/>
  <c r="L310"/>
  <c r="L309"/>
  <c r="L298"/>
  <c r="L288"/>
  <c r="L287"/>
  <c r="L269"/>
  <c r="L268"/>
  <c r="L257"/>
  <c r="L243"/>
  <c r="L242"/>
  <c r="L227"/>
  <c r="L226"/>
  <c r="L218"/>
  <c r="L217"/>
  <c r="L216"/>
  <c r="L184"/>
  <c r="L183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44" i="8"/>
  <c r="I43"/>
  <c r="I42"/>
  <c r="I41"/>
  <c r="I167"/>
  <c r="I166"/>
  <c r="I161"/>
  <c r="I160"/>
  <c r="I155"/>
  <c r="I147"/>
  <c r="I146"/>
  <c r="I127"/>
  <c r="I126"/>
  <c r="I125"/>
  <c r="I115"/>
  <c r="I114"/>
  <c r="I113"/>
  <c r="I107"/>
  <c r="I86"/>
  <c r="I85"/>
  <c r="I84"/>
  <c r="I83"/>
  <c r="I70"/>
  <c r="I69"/>
  <c r="I63"/>
  <c r="I62"/>
  <c r="I39"/>
  <c r="I38"/>
  <c r="I37"/>
  <c r="I31"/>
  <c r="I138"/>
  <c r="I137"/>
  <c r="I136"/>
  <c r="I130"/>
  <c r="I30"/>
  <c r="J44"/>
  <c r="J43"/>
  <c r="J42"/>
  <c r="J41"/>
  <c r="J167"/>
  <c r="J166"/>
  <c r="J161"/>
  <c r="J160"/>
  <c r="J155"/>
  <c r="J147"/>
  <c r="J146"/>
  <c r="J127"/>
  <c r="J126"/>
  <c r="J125"/>
  <c r="J115"/>
  <c r="J114"/>
  <c r="J113"/>
  <c r="J107"/>
  <c r="J86"/>
  <c r="J85"/>
  <c r="J84"/>
  <c r="J83"/>
  <c r="J70"/>
  <c r="J69"/>
  <c r="J63"/>
  <c r="J62"/>
  <c r="J39"/>
  <c r="J38"/>
  <c r="J37"/>
  <c r="J31"/>
  <c r="J138"/>
  <c r="J137"/>
  <c r="J136"/>
  <c r="J130"/>
  <c r="J30"/>
  <c r="K167"/>
  <c r="K166"/>
  <c r="K161"/>
  <c r="K160"/>
  <c r="K155"/>
  <c r="K147"/>
  <c r="K146"/>
  <c r="K127"/>
  <c r="K126"/>
  <c r="K125"/>
  <c r="K115"/>
  <c r="K114"/>
  <c r="K113"/>
  <c r="K107"/>
  <c r="K86"/>
  <c r="K85"/>
  <c r="K84"/>
  <c r="K83"/>
  <c r="K70"/>
  <c r="K69"/>
  <c r="K63"/>
  <c r="K62"/>
  <c r="K44"/>
  <c r="K43"/>
  <c r="K42"/>
  <c r="K41"/>
  <c r="K39"/>
  <c r="K38"/>
  <c r="K37"/>
  <c r="K31"/>
  <c r="K138"/>
  <c r="K137"/>
  <c r="K136"/>
  <c r="K130"/>
  <c r="K30"/>
  <c r="L167"/>
  <c r="L166"/>
  <c r="L161"/>
  <c r="L160"/>
  <c r="L155"/>
  <c r="L147"/>
  <c r="L146"/>
  <c r="L127"/>
  <c r="L126"/>
  <c r="L125"/>
  <c r="L115"/>
  <c r="L114"/>
  <c r="L113"/>
  <c r="L107"/>
  <c r="L86"/>
  <c r="L85"/>
  <c r="L84"/>
  <c r="L83"/>
  <c r="L70"/>
  <c r="L69"/>
  <c r="L63"/>
  <c r="L62"/>
  <c r="L44"/>
  <c r="L43"/>
  <c r="L42"/>
  <c r="L41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2"/>
  <c r="J162"/>
  <c r="K162"/>
  <c r="L162"/>
  <c r="I342"/>
  <c r="I341"/>
  <c r="I317"/>
  <c r="I316"/>
  <c r="I303"/>
  <c r="I302"/>
  <c r="I288"/>
  <c r="I287"/>
  <c r="I257"/>
  <c r="I248"/>
  <c r="I247"/>
  <c r="I235"/>
  <c r="I234"/>
  <c r="I227"/>
  <c r="I226"/>
  <c r="I222"/>
  <c r="I221"/>
  <c r="I220"/>
  <c r="I210"/>
  <c r="I209"/>
  <c r="I204"/>
  <c r="I179"/>
  <c r="I178"/>
  <c r="I174"/>
  <c r="I173"/>
  <c r="I172"/>
  <c r="J342"/>
  <c r="J341"/>
  <c r="J317"/>
  <c r="J316"/>
  <c r="J303"/>
  <c r="J302"/>
  <c r="J288"/>
  <c r="J287"/>
  <c r="J257"/>
  <c r="J248"/>
  <c r="J247"/>
  <c r="J235"/>
  <c r="J234"/>
  <c r="J227"/>
  <c r="J226"/>
  <c r="J222"/>
  <c r="J221"/>
  <c r="J220"/>
  <c r="J210"/>
  <c r="J209"/>
  <c r="J204"/>
  <c r="J179"/>
  <c r="J178"/>
  <c r="J174"/>
  <c r="J173"/>
  <c r="J172"/>
  <c r="K342"/>
  <c r="K341"/>
  <c r="K317"/>
  <c r="K316"/>
  <c r="K303"/>
  <c r="K302"/>
  <c r="K288"/>
  <c r="K287"/>
  <c r="K257"/>
  <c r="K248"/>
  <c r="K247"/>
  <c r="K235"/>
  <c r="K234"/>
  <c r="K227"/>
  <c r="K226"/>
  <c r="K222"/>
  <c r="K221"/>
  <c r="K220"/>
  <c r="K210"/>
  <c r="K209"/>
  <c r="K204"/>
  <c r="K179"/>
  <c r="K178"/>
  <c r="K174"/>
  <c r="K173"/>
  <c r="K172"/>
  <c r="L342"/>
  <c r="L341"/>
  <c r="L317"/>
  <c r="L316"/>
  <c r="L303"/>
  <c r="L302"/>
  <c r="L288"/>
  <c r="L287"/>
  <c r="L257"/>
  <c r="L248"/>
  <c r="L247"/>
  <c r="L235"/>
  <c r="L234"/>
  <c r="L227"/>
  <c r="L226"/>
  <c r="L222"/>
  <c r="L221"/>
  <c r="L220"/>
  <c r="L210"/>
  <c r="L209"/>
  <c r="L204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8"/>
  <c r="J238"/>
  <c r="K238"/>
  <c r="L238"/>
  <c r="I239"/>
  <c r="J239"/>
  <c r="K239"/>
  <c r="L239"/>
  <c r="I242"/>
  <c r="J242"/>
  <c r="K242"/>
  <c r="L242"/>
  <c r="I243"/>
  <c r="J243"/>
  <c r="K243"/>
  <c r="L243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44" i="7"/>
  <c r="I43"/>
  <c r="I42"/>
  <c r="I41"/>
  <c r="I167"/>
  <c r="I166"/>
  <c r="I160"/>
  <c r="I155"/>
  <c r="I153"/>
  <c r="I152"/>
  <c r="I147"/>
  <c r="I146"/>
  <c r="I127"/>
  <c r="I126"/>
  <c r="I125"/>
  <c r="I117"/>
  <c r="I107"/>
  <c r="I104"/>
  <c r="I103"/>
  <c r="I102"/>
  <c r="I91"/>
  <c r="I75"/>
  <c r="I74"/>
  <c r="I63"/>
  <c r="I62"/>
  <c r="I39"/>
  <c r="I38"/>
  <c r="I37"/>
  <c r="I31"/>
  <c r="I138"/>
  <c r="I137"/>
  <c r="I136"/>
  <c r="I130"/>
  <c r="I30"/>
  <c r="J44"/>
  <c r="J43"/>
  <c r="J42"/>
  <c r="J41"/>
  <c r="J167"/>
  <c r="J166"/>
  <c r="J160"/>
  <c r="J155"/>
  <c r="J153"/>
  <c r="J152"/>
  <c r="J147"/>
  <c r="J146"/>
  <c r="J127"/>
  <c r="J126"/>
  <c r="J125"/>
  <c r="J117"/>
  <c r="J107"/>
  <c r="J104"/>
  <c r="J103"/>
  <c r="J102"/>
  <c r="J91"/>
  <c r="J75"/>
  <c r="J74"/>
  <c r="J63"/>
  <c r="J62"/>
  <c r="J39"/>
  <c r="J38"/>
  <c r="J37"/>
  <c r="J31"/>
  <c r="J138"/>
  <c r="J137"/>
  <c r="J136"/>
  <c r="J130"/>
  <c r="J30"/>
  <c r="K44"/>
  <c r="K43"/>
  <c r="K42"/>
  <c r="K41"/>
  <c r="K167"/>
  <c r="K166"/>
  <c r="K160"/>
  <c r="K155"/>
  <c r="K153"/>
  <c r="K152"/>
  <c r="K147"/>
  <c r="K146"/>
  <c r="K127"/>
  <c r="K126"/>
  <c r="K125"/>
  <c r="K117"/>
  <c r="K107"/>
  <c r="K104"/>
  <c r="K103"/>
  <c r="K102"/>
  <c r="K91"/>
  <c r="K75"/>
  <c r="K74"/>
  <c r="K63"/>
  <c r="K62"/>
  <c r="K39"/>
  <c r="K38"/>
  <c r="K37"/>
  <c r="K31"/>
  <c r="K138"/>
  <c r="K137"/>
  <c r="K136"/>
  <c r="K130"/>
  <c r="K30"/>
  <c r="L44"/>
  <c r="L43"/>
  <c r="L42"/>
  <c r="L41"/>
  <c r="L167"/>
  <c r="L166"/>
  <c r="L160"/>
  <c r="L155"/>
  <c r="L153"/>
  <c r="L152"/>
  <c r="L147"/>
  <c r="L146"/>
  <c r="L127"/>
  <c r="L126"/>
  <c r="L125"/>
  <c r="L117"/>
  <c r="L107"/>
  <c r="L104"/>
  <c r="L103"/>
  <c r="L102"/>
  <c r="L91"/>
  <c r="L75"/>
  <c r="L74"/>
  <c r="L63"/>
  <c r="L62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16"/>
  <c r="I310"/>
  <c r="I309"/>
  <c r="I290"/>
  <c r="I289"/>
  <c r="I288"/>
  <c r="I287"/>
  <c r="I239"/>
  <c r="I238"/>
  <c r="I229"/>
  <c r="I228"/>
  <c r="I227"/>
  <c r="I226"/>
  <c r="I210"/>
  <c r="I209"/>
  <c r="I204"/>
  <c r="I198"/>
  <c r="I197"/>
  <c r="I196"/>
  <c r="I173"/>
  <c r="I172"/>
  <c r="J342"/>
  <c r="J341"/>
  <c r="J316"/>
  <c r="J310"/>
  <c r="J309"/>
  <c r="J290"/>
  <c r="J289"/>
  <c r="J288"/>
  <c r="J287"/>
  <c r="J239"/>
  <c r="J238"/>
  <c r="J229"/>
  <c r="J228"/>
  <c r="J227"/>
  <c r="J226"/>
  <c r="J210"/>
  <c r="J209"/>
  <c r="J204"/>
  <c r="J198"/>
  <c r="J197"/>
  <c r="J196"/>
  <c r="J173"/>
  <c r="J172"/>
  <c r="K342"/>
  <c r="K341"/>
  <c r="K316"/>
  <c r="K310"/>
  <c r="K309"/>
  <c r="K290"/>
  <c r="K289"/>
  <c r="K288"/>
  <c r="K287"/>
  <c r="K239"/>
  <c r="K238"/>
  <c r="K229"/>
  <c r="K228"/>
  <c r="K227"/>
  <c r="K226"/>
  <c r="K210"/>
  <c r="K209"/>
  <c r="K204"/>
  <c r="K198"/>
  <c r="K197"/>
  <c r="K196"/>
  <c r="K173"/>
  <c r="K172"/>
  <c r="L342"/>
  <c r="L341"/>
  <c r="L316"/>
  <c r="L310"/>
  <c r="L309"/>
  <c r="L290"/>
  <c r="L289"/>
  <c r="L288"/>
  <c r="L287"/>
  <c r="L239"/>
  <c r="L238"/>
  <c r="L229"/>
  <c r="L228"/>
  <c r="L227"/>
  <c r="L226"/>
  <c r="L210"/>
  <c r="L209"/>
  <c r="L204"/>
  <c r="L198"/>
  <c r="L197"/>
  <c r="L196"/>
  <c r="L173"/>
  <c r="L172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34"/>
  <c r="J234"/>
  <c r="K234"/>
  <c r="L234"/>
  <c r="I235"/>
  <c r="J235"/>
  <c r="K235"/>
  <c r="L235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6"/>
  <c r="I137"/>
  <c r="I136"/>
  <c r="I133"/>
  <c r="I132"/>
  <c r="I131"/>
  <c r="I130"/>
  <c r="I162"/>
  <c r="I161"/>
  <c r="I160"/>
  <c r="I155"/>
  <c r="I148"/>
  <c r="I147"/>
  <c r="I146"/>
  <c r="I127"/>
  <c r="I126"/>
  <c r="I125"/>
  <c r="I121"/>
  <c r="I107"/>
  <c r="I86"/>
  <c r="I85"/>
  <c r="I84"/>
  <c r="I83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2"/>
  <c r="J161"/>
  <c r="J160"/>
  <c r="J155"/>
  <c r="J148"/>
  <c r="J147"/>
  <c r="J146"/>
  <c r="J127"/>
  <c r="J126"/>
  <c r="J125"/>
  <c r="J121"/>
  <c r="J107"/>
  <c r="J86"/>
  <c r="J85"/>
  <c r="J84"/>
  <c r="J83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2"/>
  <c r="K161"/>
  <c r="K160"/>
  <c r="K155"/>
  <c r="K148"/>
  <c r="K147"/>
  <c r="K146"/>
  <c r="K127"/>
  <c r="K126"/>
  <c r="K125"/>
  <c r="K121"/>
  <c r="K107"/>
  <c r="K86"/>
  <c r="K85"/>
  <c r="K84"/>
  <c r="K83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2"/>
  <c r="L161"/>
  <c r="L160"/>
  <c r="L155"/>
  <c r="L148"/>
  <c r="L147"/>
  <c r="L146"/>
  <c r="L127"/>
  <c r="L126"/>
  <c r="L125"/>
  <c r="L121"/>
  <c r="L107"/>
  <c r="L86"/>
  <c r="L85"/>
  <c r="L84"/>
  <c r="L83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0"/>
  <c r="I279"/>
  <c r="I283"/>
  <c r="I282"/>
  <c r="I277"/>
  <c r="I276"/>
  <c r="I257"/>
  <c r="I250"/>
  <c r="I238"/>
  <c r="I227"/>
  <c r="I226"/>
  <c r="I210"/>
  <c r="I209"/>
  <c r="I204"/>
  <c r="I198"/>
  <c r="I197"/>
  <c r="I196"/>
  <c r="I188"/>
  <c r="I174"/>
  <c r="I173"/>
  <c r="I172"/>
  <c r="J342"/>
  <c r="J341"/>
  <c r="J328"/>
  <c r="J326"/>
  <c r="J316"/>
  <c r="J299"/>
  <c r="J298"/>
  <c r="J288"/>
  <c r="J287"/>
  <c r="J280"/>
  <c r="J279"/>
  <c r="J283"/>
  <c r="J282"/>
  <c r="J277"/>
  <c r="J276"/>
  <c r="J257"/>
  <c r="J250"/>
  <c r="J238"/>
  <c r="J227"/>
  <c r="J226"/>
  <c r="J210"/>
  <c r="J209"/>
  <c r="J204"/>
  <c r="J198"/>
  <c r="J197"/>
  <c r="J196"/>
  <c r="J188"/>
  <c r="J174"/>
  <c r="J173"/>
  <c r="J172"/>
  <c r="K342"/>
  <c r="K341"/>
  <c r="K328"/>
  <c r="K326"/>
  <c r="K316"/>
  <c r="K299"/>
  <c r="K298"/>
  <c r="K288"/>
  <c r="K287"/>
  <c r="K280"/>
  <c r="K279"/>
  <c r="K283"/>
  <c r="K282"/>
  <c r="K277"/>
  <c r="K276"/>
  <c r="K257"/>
  <c r="K250"/>
  <c r="K238"/>
  <c r="K227"/>
  <c r="K226"/>
  <c r="K210"/>
  <c r="K209"/>
  <c r="K204"/>
  <c r="K198"/>
  <c r="K197"/>
  <c r="K196"/>
  <c r="K188"/>
  <c r="K174"/>
  <c r="K173"/>
  <c r="K172"/>
  <c r="L342"/>
  <c r="L341"/>
  <c r="L328"/>
  <c r="L326"/>
  <c r="L316"/>
  <c r="L299"/>
  <c r="L298"/>
  <c r="L288"/>
  <c r="L287"/>
  <c r="L280"/>
  <c r="L279"/>
  <c r="L283"/>
  <c r="L282"/>
  <c r="L277"/>
  <c r="L276"/>
  <c r="L257"/>
  <c r="L250"/>
  <c r="L238"/>
  <c r="L227"/>
  <c r="L226"/>
  <c r="L210"/>
  <c r="L209"/>
  <c r="L204"/>
  <c r="L198"/>
  <c r="L197"/>
  <c r="L196"/>
  <c r="L188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5"/>
  <c r="I137"/>
  <c r="I136"/>
  <c r="I133"/>
  <c r="I132"/>
  <c r="I131"/>
  <c r="I130"/>
  <c r="I166"/>
  <c r="I160"/>
  <c r="I155"/>
  <c r="I153"/>
  <c r="I152"/>
  <c r="I147"/>
  <c r="I146"/>
  <c r="I127"/>
  <c r="I126"/>
  <c r="I125"/>
  <c r="I107"/>
  <c r="I104"/>
  <c r="I103"/>
  <c r="I102"/>
  <c r="I92"/>
  <c r="I91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6"/>
  <c r="J160"/>
  <c r="J155"/>
  <c r="J153"/>
  <c r="J152"/>
  <c r="J147"/>
  <c r="J146"/>
  <c r="J127"/>
  <c r="J126"/>
  <c r="J125"/>
  <c r="J107"/>
  <c r="J104"/>
  <c r="J103"/>
  <c r="J102"/>
  <c r="J92"/>
  <c r="J91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6"/>
  <c r="K160"/>
  <c r="K155"/>
  <c r="K153"/>
  <c r="K152"/>
  <c r="K147"/>
  <c r="K146"/>
  <c r="K127"/>
  <c r="K126"/>
  <c r="K125"/>
  <c r="K107"/>
  <c r="K104"/>
  <c r="K103"/>
  <c r="K102"/>
  <c r="K92"/>
  <c r="K91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6"/>
  <c r="L160"/>
  <c r="L155"/>
  <c r="L153"/>
  <c r="L152"/>
  <c r="L147"/>
  <c r="L146"/>
  <c r="L127"/>
  <c r="L126"/>
  <c r="L125"/>
  <c r="L107"/>
  <c r="L104"/>
  <c r="L103"/>
  <c r="L102"/>
  <c r="L92"/>
  <c r="L91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7"/>
  <c r="J167"/>
  <c r="K167"/>
  <c r="L167"/>
  <c r="I342"/>
  <c r="I341"/>
  <c r="I332"/>
  <c r="I331"/>
  <c r="I318"/>
  <c r="I317"/>
  <c r="I316"/>
  <c r="I288"/>
  <c r="I287"/>
  <c r="I269"/>
  <c r="I268"/>
  <c r="I257"/>
  <c r="I248"/>
  <c r="I247"/>
  <c r="I251"/>
  <c r="I250"/>
  <c r="I254"/>
  <c r="I253"/>
  <c r="I243"/>
  <c r="I242"/>
  <c r="I227"/>
  <c r="I226"/>
  <c r="I210"/>
  <c r="I209"/>
  <c r="I204"/>
  <c r="I198"/>
  <c r="I197"/>
  <c r="I196"/>
  <c r="I179"/>
  <c r="I178"/>
  <c r="I174"/>
  <c r="I173"/>
  <c r="I172"/>
  <c r="J342"/>
  <c r="J341"/>
  <c r="J332"/>
  <c r="J331"/>
  <c r="J318"/>
  <c r="J317"/>
  <c r="J316"/>
  <c r="J288"/>
  <c r="J287"/>
  <c r="J269"/>
  <c r="J268"/>
  <c r="J257"/>
  <c r="J248"/>
  <c r="J247"/>
  <c r="J251"/>
  <c r="J250"/>
  <c r="J254"/>
  <c r="J253"/>
  <c r="J243"/>
  <c r="J242"/>
  <c r="J227"/>
  <c r="J226"/>
  <c r="J210"/>
  <c r="J209"/>
  <c r="J204"/>
  <c r="J198"/>
  <c r="J197"/>
  <c r="J196"/>
  <c r="J179"/>
  <c r="J178"/>
  <c r="J174"/>
  <c r="J173"/>
  <c r="J172"/>
  <c r="K342"/>
  <c r="K341"/>
  <c r="K332"/>
  <c r="K331"/>
  <c r="K318"/>
  <c r="K317"/>
  <c r="K316"/>
  <c r="K288"/>
  <c r="K287"/>
  <c r="K269"/>
  <c r="K268"/>
  <c r="K257"/>
  <c r="K248"/>
  <c r="K247"/>
  <c r="K251"/>
  <c r="K250"/>
  <c r="K254"/>
  <c r="K253"/>
  <c r="K243"/>
  <c r="K242"/>
  <c r="K227"/>
  <c r="K226"/>
  <c r="K210"/>
  <c r="K209"/>
  <c r="K204"/>
  <c r="K198"/>
  <c r="K197"/>
  <c r="K196"/>
  <c r="K179"/>
  <c r="K178"/>
  <c r="K174"/>
  <c r="K173"/>
  <c r="K172"/>
  <c r="L342"/>
  <c r="L341"/>
  <c r="L332"/>
  <c r="L331"/>
  <c r="L318"/>
  <c r="L317"/>
  <c r="L316"/>
  <c r="L288"/>
  <c r="L287"/>
  <c r="L269"/>
  <c r="L268"/>
  <c r="L257"/>
  <c r="L248"/>
  <c r="L247"/>
  <c r="L251"/>
  <c r="L250"/>
  <c r="L254"/>
  <c r="L253"/>
  <c r="L243"/>
  <c r="L242"/>
  <c r="L227"/>
  <c r="L226"/>
  <c r="L210"/>
  <c r="L209"/>
  <c r="L204"/>
  <c r="L198"/>
  <c r="L197"/>
  <c r="L196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58"/>
  <c r="J258"/>
  <c r="K258"/>
  <c r="L258"/>
  <c r="I259"/>
  <c r="J259"/>
  <c r="K259"/>
  <c r="L259"/>
  <c r="I264"/>
  <c r="J264"/>
  <c r="K264"/>
  <c r="L264"/>
  <c r="I265"/>
  <c r="J265"/>
  <c r="K265"/>
  <c r="L265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22"/>
  <c r="J322"/>
  <c r="K322"/>
  <c r="L322"/>
  <c r="I323"/>
  <c r="J323"/>
  <c r="K323"/>
  <c r="L323"/>
  <c r="I326"/>
  <c r="J326"/>
  <c r="K326"/>
  <c r="L326"/>
  <c r="I328"/>
  <c r="J328"/>
  <c r="K328"/>
  <c r="L328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4"/>
  <c r="I33"/>
  <c r="I32"/>
  <c r="I39"/>
  <c r="I38"/>
  <c r="I37"/>
  <c r="I31"/>
  <c r="I44"/>
  <c r="I43"/>
  <c r="I42"/>
  <c r="I41"/>
  <c r="I160"/>
  <c r="I155"/>
  <c r="I147"/>
  <c r="I146"/>
  <c r="I127"/>
  <c r="I126"/>
  <c r="I125"/>
  <c r="I115"/>
  <c r="I114"/>
  <c r="I113"/>
  <c r="I107"/>
  <c r="I104"/>
  <c r="I103"/>
  <c r="I102"/>
  <c r="I91"/>
  <c r="I86"/>
  <c r="I85"/>
  <c r="I84"/>
  <c r="I83"/>
  <c r="I75"/>
  <c r="I74"/>
  <c r="I63"/>
  <c r="I62"/>
  <c r="I138"/>
  <c r="I137"/>
  <c r="I136"/>
  <c r="I130"/>
  <c r="I30"/>
  <c r="J34"/>
  <c r="J33"/>
  <c r="J32"/>
  <c r="J39"/>
  <c r="J38"/>
  <c r="J37"/>
  <c r="J31"/>
  <c r="J44"/>
  <c r="J43"/>
  <c r="J42"/>
  <c r="J41"/>
  <c r="J160"/>
  <c r="J155"/>
  <c r="J147"/>
  <c r="J146"/>
  <c r="J127"/>
  <c r="J126"/>
  <c r="J125"/>
  <c r="J115"/>
  <c r="J114"/>
  <c r="J113"/>
  <c r="J107"/>
  <c r="J104"/>
  <c r="J103"/>
  <c r="J102"/>
  <c r="J91"/>
  <c r="J86"/>
  <c r="J85"/>
  <c r="J84"/>
  <c r="J83"/>
  <c r="J75"/>
  <c r="J74"/>
  <c r="J63"/>
  <c r="J62"/>
  <c r="J138"/>
  <c r="J137"/>
  <c r="J136"/>
  <c r="J130"/>
  <c r="J30"/>
  <c r="K33"/>
  <c r="K32"/>
  <c r="K39"/>
  <c r="K38"/>
  <c r="K37"/>
  <c r="K31"/>
  <c r="K44"/>
  <c r="K43"/>
  <c r="K42"/>
  <c r="K41"/>
  <c r="K160"/>
  <c r="K155"/>
  <c r="K147"/>
  <c r="K146"/>
  <c r="K127"/>
  <c r="K126"/>
  <c r="K125"/>
  <c r="K115"/>
  <c r="K114"/>
  <c r="K113"/>
  <c r="K107"/>
  <c r="K104"/>
  <c r="K103"/>
  <c r="K102"/>
  <c r="K91"/>
  <c r="K86"/>
  <c r="K85"/>
  <c r="K84"/>
  <c r="K83"/>
  <c r="K75"/>
  <c r="K74"/>
  <c r="K63"/>
  <c r="K62"/>
  <c r="K138"/>
  <c r="K137"/>
  <c r="K136"/>
  <c r="K130"/>
  <c r="K30"/>
  <c r="L33"/>
  <c r="L32"/>
  <c r="L39"/>
  <c r="L38"/>
  <c r="L37"/>
  <c r="L31"/>
  <c r="L44"/>
  <c r="L43"/>
  <c r="L42"/>
  <c r="L41"/>
  <c r="L160"/>
  <c r="L155"/>
  <c r="L147"/>
  <c r="L146"/>
  <c r="L127"/>
  <c r="L126"/>
  <c r="L125"/>
  <c r="L115"/>
  <c r="L114"/>
  <c r="L113"/>
  <c r="L107"/>
  <c r="L104"/>
  <c r="L103"/>
  <c r="L102"/>
  <c r="L91"/>
  <c r="L86"/>
  <c r="L85"/>
  <c r="L84"/>
  <c r="L83"/>
  <c r="L75"/>
  <c r="L74"/>
  <c r="L63"/>
  <c r="L62"/>
  <c r="L138"/>
  <c r="L137"/>
  <c r="L136"/>
  <c r="L130"/>
  <c r="L30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3"/>
  <c r="I282"/>
  <c r="I268"/>
  <c r="I257"/>
  <c r="I238"/>
  <c r="I227"/>
  <c r="I226"/>
  <c r="I222"/>
  <c r="I221"/>
  <c r="I220"/>
  <c r="I210"/>
  <c r="I209"/>
  <c r="I204"/>
  <c r="I178"/>
  <c r="I174"/>
  <c r="I173"/>
  <c r="I172"/>
  <c r="J342"/>
  <c r="J341"/>
  <c r="J328"/>
  <c r="J326"/>
  <c r="J316"/>
  <c r="J299"/>
  <c r="J298"/>
  <c r="J288"/>
  <c r="J287"/>
  <c r="J283"/>
  <c r="J282"/>
  <c r="J268"/>
  <c r="J257"/>
  <c r="J238"/>
  <c r="J227"/>
  <c r="J226"/>
  <c r="J222"/>
  <c r="J221"/>
  <c r="J220"/>
  <c r="J210"/>
  <c r="J209"/>
  <c r="J204"/>
  <c r="J178"/>
  <c r="J174"/>
  <c r="J173"/>
  <c r="J172"/>
  <c r="K342"/>
  <c r="K341"/>
  <c r="K328"/>
  <c r="K326"/>
  <c r="K316"/>
  <c r="K299"/>
  <c r="K298"/>
  <c r="K288"/>
  <c r="K287"/>
  <c r="K283"/>
  <c r="K282"/>
  <c r="K268"/>
  <c r="K257"/>
  <c r="K238"/>
  <c r="K227"/>
  <c r="K226"/>
  <c r="K222"/>
  <c r="K221"/>
  <c r="K220"/>
  <c r="K210"/>
  <c r="K209"/>
  <c r="K204"/>
  <c r="K178"/>
  <c r="K174"/>
  <c r="K173"/>
  <c r="K172"/>
  <c r="L342"/>
  <c r="L341"/>
  <c r="L328"/>
  <c r="L326"/>
  <c r="L316"/>
  <c r="L299"/>
  <c r="L298"/>
  <c r="L288"/>
  <c r="L287"/>
  <c r="L283"/>
  <c r="L282"/>
  <c r="L268"/>
  <c r="L257"/>
  <c r="L238"/>
  <c r="L227"/>
  <c r="L226"/>
  <c r="L222"/>
  <c r="L221"/>
  <c r="L220"/>
  <c r="L210"/>
  <c r="L209"/>
  <c r="L204"/>
  <c r="L178"/>
  <c r="L174"/>
  <c r="L173"/>
  <c r="L172"/>
  <c r="I175"/>
  <c r="J175"/>
  <c r="K175"/>
  <c r="L175"/>
  <c r="I176"/>
  <c r="J176"/>
  <c r="K176"/>
  <c r="L176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3"/>
  <c r="I33"/>
  <c r="I32"/>
  <c r="J34"/>
  <c r="J33"/>
  <c r="J32"/>
  <c r="K34"/>
  <c r="K33"/>
  <c r="K32"/>
  <c r="L34"/>
  <c r="L33"/>
  <c r="L32"/>
  <c r="L39"/>
  <c r="L38"/>
  <c r="L37"/>
  <c r="L31"/>
  <c r="I39"/>
  <c r="I38"/>
  <c r="I37"/>
  <c r="J39"/>
  <c r="J38"/>
  <c r="J37"/>
  <c r="K39"/>
  <c r="K38"/>
  <c r="K37"/>
  <c r="J44"/>
  <c r="J43"/>
  <c r="J42"/>
  <c r="J41"/>
  <c r="I44"/>
  <c r="I43"/>
  <c r="I42"/>
  <c r="I41"/>
  <c r="K44"/>
  <c r="K43"/>
  <c r="K42"/>
  <c r="K41"/>
  <c r="L44"/>
  <c r="L43"/>
  <c r="L42"/>
  <c r="L41"/>
  <c r="I65"/>
  <c r="I64"/>
  <c r="J65"/>
  <c r="J64"/>
  <c r="K65"/>
  <c r="K64"/>
  <c r="L65"/>
  <c r="L64"/>
  <c r="I70"/>
  <c r="I69"/>
  <c r="J70"/>
  <c r="J69"/>
  <c r="K70"/>
  <c r="K69"/>
  <c r="L70"/>
  <c r="L69"/>
  <c r="I75"/>
  <c r="I74"/>
  <c r="J75"/>
  <c r="J74"/>
  <c r="K75"/>
  <c r="K74"/>
  <c r="L75"/>
  <c r="L74"/>
  <c r="J81"/>
  <c r="J80"/>
  <c r="J79"/>
  <c r="I81"/>
  <c r="I80"/>
  <c r="I79"/>
  <c r="K81"/>
  <c r="K80"/>
  <c r="K79"/>
  <c r="L81"/>
  <c r="L80"/>
  <c r="L79"/>
  <c r="I86"/>
  <c r="I85"/>
  <c r="I84"/>
  <c r="I83"/>
  <c r="J86"/>
  <c r="J85"/>
  <c r="J84"/>
  <c r="J83"/>
  <c r="K86"/>
  <c r="K85"/>
  <c r="K84"/>
  <c r="K83"/>
  <c r="L86"/>
  <c r="L85"/>
  <c r="L84"/>
  <c r="L83"/>
  <c r="I94"/>
  <c r="I93"/>
  <c r="I92"/>
  <c r="J94"/>
  <c r="J93"/>
  <c r="J92"/>
  <c r="K94"/>
  <c r="K93"/>
  <c r="K92"/>
  <c r="L94"/>
  <c r="L93"/>
  <c r="L92"/>
  <c r="I99"/>
  <c r="I98"/>
  <c r="I97"/>
  <c r="J99"/>
  <c r="J98"/>
  <c r="J97"/>
  <c r="K99"/>
  <c r="K98"/>
  <c r="K97"/>
  <c r="L99"/>
  <c r="L98"/>
  <c r="L97"/>
  <c r="I104"/>
  <c r="I103"/>
  <c r="I102"/>
  <c r="J104"/>
  <c r="J103"/>
  <c r="J102"/>
  <c r="K104"/>
  <c r="K103"/>
  <c r="K102"/>
  <c r="L104"/>
  <c r="L103"/>
  <c r="L102"/>
  <c r="J108"/>
  <c r="I110"/>
  <c r="I109"/>
  <c r="I108"/>
  <c r="J110"/>
  <c r="J109"/>
  <c r="K110"/>
  <c r="K109"/>
  <c r="K108"/>
  <c r="L110"/>
  <c r="L109"/>
  <c r="L108"/>
  <c r="I114"/>
  <c r="I113"/>
  <c r="I115"/>
  <c r="J115"/>
  <c r="J114"/>
  <c r="J113"/>
  <c r="K115"/>
  <c r="K114"/>
  <c r="K113"/>
  <c r="L115"/>
  <c r="L114"/>
  <c r="L113"/>
  <c r="J119"/>
  <c r="J118"/>
  <c r="J117"/>
  <c r="I119"/>
  <c r="I118"/>
  <c r="I117"/>
  <c r="I107"/>
  <c r="K119"/>
  <c r="K118"/>
  <c r="K117"/>
  <c r="L119"/>
  <c r="L118"/>
  <c r="L117"/>
  <c r="J122"/>
  <c r="J121"/>
  <c r="I123"/>
  <c r="I122"/>
  <c r="I121"/>
  <c r="J123"/>
  <c r="K123"/>
  <c r="K122"/>
  <c r="K121"/>
  <c r="L123"/>
  <c r="L122"/>
  <c r="L121"/>
  <c r="J126"/>
  <c r="J125"/>
  <c r="I127"/>
  <c r="I126"/>
  <c r="I125"/>
  <c r="J127"/>
  <c r="K127"/>
  <c r="K126"/>
  <c r="K125"/>
  <c r="L127"/>
  <c r="L126"/>
  <c r="L125"/>
  <c r="I133"/>
  <c r="I132"/>
  <c r="I131"/>
  <c r="I143"/>
  <c r="I142"/>
  <c r="I141"/>
  <c r="I138"/>
  <c r="I137"/>
  <c r="I136"/>
  <c r="I130"/>
  <c r="J133"/>
  <c r="J132"/>
  <c r="J131"/>
  <c r="K133"/>
  <c r="K132"/>
  <c r="K131"/>
  <c r="L133"/>
  <c r="L132"/>
  <c r="L131"/>
  <c r="J138"/>
  <c r="J137"/>
  <c r="J136"/>
  <c r="K138"/>
  <c r="K137"/>
  <c r="K136"/>
  <c r="L138"/>
  <c r="L137"/>
  <c r="L136"/>
  <c r="J143"/>
  <c r="J142"/>
  <c r="J141"/>
  <c r="K143"/>
  <c r="K142"/>
  <c r="K141"/>
  <c r="L143"/>
  <c r="L142"/>
  <c r="L141"/>
  <c r="J148"/>
  <c r="J153"/>
  <c r="J152"/>
  <c r="J147"/>
  <c r="J146"/>
  <c r="I149"/>
  <c r="I148"/>
  <c r="J149"/>
  <c r="K149"/>
  <c r="K148"/>
  <c r="K153"/>
  <c r="K152"/>
  <c r="K147"/>
  <c r="K146"/>
  <c r="L149"/>
  <c r="L148"/>
  <c r="I153"/>
  <c r="I152"/>
  <c r="L153"/>
  <c r="L152"/>
  <c r="I158"/>
  <c r="I157"/>
  <c r="I156"/>
  <c r="J158"/>
  <c r="J157"/>
  <c r="J156"/>
  <c r="K158"/>
  <c r="K157"/>
  <c r="K156"/>
  <c r="L158"/>
  <c r="L157"/>
  <c r="L156"/>
  <c r="I161"/>
  <c r="I167"/>
  <c r="I166"/>
  <c r="I160"/>
  <c r="J167"/>
  <c r="J166"/>
  <c r="J160"/>
  <c r="I162"/>
  <c r="J162"/>
  <c r="J161"/>
  <c r="K162"/>
  <c r="K161"/>
  <c r="K167"/>
  <c r="K166"/>
  <c r="K160"/>
  <c r="L162"/>
  <c r="L161"/>
  <c r="L167"/>
  <c r="L166"/>
  <c r="L160"/>
  <c r="I176"/>
  <c r="I175"/>
  <c r="J176"/>
  <c r="J175"/>
  <c r="K176"/>
  <c r="K175"/>
  <c r="L176"/>
  <c r="L175"/>
  <c r="I178"/>
  <c r="J178"/>
  <c r="I179"/>
  <c r="J179"/>
  <c r="K179"/>
  <c r="K178"/>
  <c r="L179"/>
  <c r="L178"/>
  <c r="I184"/>
  <c r="I183"/>
  <c r="J184"/>
  <c r="J183"/>
  <c r="K184"/>
  <c r="K183"/>
  <c r="K189"/>
  <c r="K188"/>
  <c r="K174"/>
  <c r="L184"/>
  <c r="L183"/>
  <c r="I189"/>
  <c r="I188"/>
  <c r="J189"/>
  <c r="J188"/>
  <c r="L189"/>
  <c r="L188"/>
  <c r="I194"/>
  <c r="I193"/>
  <c r="J194"/>
  <c r="J193"/>
  <c r="K194"/>
  <c r="K193"/>
  <c r="L194"/>
  <c r="L193"/>
  <c r="J196"/>
  <c r="I198"/>
  <c r="I197"/>
  <c r="I196"/>
  <c r="J198"/>
  <c r="J197"/>
  <c r="K198"/>
  <c r="K197"/>
  <c r="K196"/>
  <c r="L198"/>
  <c r="L197"/>
  <c r="L196"/>
  <c r="I206"/>
  <c r="I205"/>
  <c r="I204"/>
  <c r="J206"/>
  <c r="J205"/>
  <c r="J204"/>
  <c r="K206"/>
  <c r="K205"/>
  <c r="L206"/>
  <c r="L205"/>
  <c r="L204"/>
  <c r="I210"/>
  <c r="I209"/>
  <c r="J210"/>
  <c r="J209"/>
  <c r="K210"/>
  <c r="K209"/>
  <c r="K204"/>
  <c r="L210"/>
  <c r="L209"/>
  <c r="J217"/>
  <c r="J216"/>
  <c r="I218"/>
  <c r="I217"/>
  <c r="I216"/>
  <c r="J218"/>
  <c r="K218"/>
  <c r="K217"/>
  <c r="K216"/>
  <c r="L218"/>
  <c r="L217"/>
  <c r="L216"/>
  <c r="J221"/>
  <c r="J220"/>
  <c r="I222"/>
  <c r="I221"/>
  <c r="I220"/>
  <c r="J222"/>
  <c r="K222"/>
  <c r="K221"/>
  <c r="K220"/>
  <c r="L222"/>
  <c r="L221"/>
  <c r="L220"/>
  <c r="I229"/>
  <c r="I228"/>
  <c r="J229"/>
  <c r="J228"/>
  <c r="K229"/>
  <c r="K228"/>
  <c r="L229"/>
  <c r="L228"/>
  <c r="I235"/>
  <c r="I234"/>
  <c r="J235"/>
  <c r="J234"/>
  <c r="K235"/>
  <c r="K234"/>
  <c r="L235"/>
  <c r="L234"/>
  <c r="I239"/>
  <c r="I238"/>
  <c r="J239"/>
  <c r="J238"/>
  <c r="K239"/>
  <c r="K238"/>
  <c r="L239"/>
  <c r="L238"/>
  <c r="J243"/>
  <c r="J242"/>
  <c r="I243"/>
  <c r="I242"/>
  <c r="K243"/>
  <c r="K242"/>
  <c r="L243"/>
  <c r="L242"/>
  <c r="I248"/>
  <c r="I247"/>
  <c r="J248"/>
  <c r="J247"/>
  <c r="K248"/>
  <c r="K247"/>
  <c r="L248"/>
  <c r="L247"/>
  <c r="J250"/>
  <c r="I251"/>
  <c r="I250"/>
  <c r="J251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L259"/>
  <c r="L258"/>
  <c r="L269"/>
  <c r="L268"/>
  <c r="L257"/>
  <c r="J264"/>
  <c r="I265"/>
  <c r="I264"/>
  <c r="J265"/>
  <c r="K265"/>
  <c r="K264"/>
  <c r="L265"/>
  <c r="L264"/>
  <c r="I269"/>
  <c r="I268"/>
  <c r="J269"/>
  <c r="J268"/>
  <c r="K269"/>
  <c r="K268"/>
  <c r="J272"/>
  <c r="I273"/>
  <c r="I272"/>
  <c r="J273"/>
  <c r="K273"/>
  <c r="K272"/>
  <c r="L273"/>
  <c r="L272"/>
  <c r="I277"/>
  <c r="I276"/>
  <c r="J277"/>
  <c r="J276"/>
  <c r="K277"/>
  <c r="K276"/>
  <c r="L277"/>
  <c r="L276"/>
  <c r="J279"/>
  <c r="I280"/>
  <c r="I279"/>
  <c r="J280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L318"/>
  <c r="L317"/>
  <c r="K322"/>
  <c r="K342"/>
  <c r="K341"/>
  <c r="K328"/>
  <c r="K326"/>
  <c r="K316"/>
  <c r="I323"/>
  <c r="I322"/>
  <c r="J323"/>
  <c r="J322"/>
  <c r="K323"/>
  <c r="L323"/>
  <c r="L322"/>
  <c r="J328"/>
  <c r="J326"/>
  <c r="I328"/>
  <c r="I326"/>
  <c r="I342"/>
  <c r="I341"/>
  <c r="I316"/>
  <c r="L328"/>
  <c r="L326"/>
  <c r="L342"/>
  <c r="L341"/>
  <c r="L316"/>
  <c r="K331"/>
  <c r="I332"/>
  <c r="I331"/>
  <c r="J332"/>
  <c r="J331"/>
  <c r="K332"/>
  <c r="L332"/>
  <c r="L331"/>
  <c r="J335"/>
  <c r="I336"/>
  <c r="I335"/>
  <c r="J336"/>
  <c r="K336"/>
  <c r="K335"/>
  <c r="L336"/>
  <c r="L335"/>
  <c r="K338"/>
  <c r="I339"/>
  <c r="I338"/>
  <c r="J339"/>
  <c r="J338"/>
  <c r="K339"/>
  <c r="L339"/>
  <c r="L338"/>
  <c r="J342"/>
  <c r="J341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J288" i="3"/>
  <c r="K288"/>
  <c r="J257"/>
  <c r="I227"/>
  <c r="I174"/>
  <c r="I173"/>
  <c r="L155"/>
  <c r="I147"/>
  <c r="I146"/>
  <c r="I63"/>
  <c r="I62"/>
  <c r="J91"/>
  <c r="J31"/>
  <c r="L288"/>
  <c r="I155"/>
  <c r="L227"/>
  <c r="L130"/>
  <c r="L63"/>
  <c r="L62"/>
  <c r="K257"/>
  <c r="K227"/>
  <c r="K130"/>
  <c r="K63"/>
  <c r="K62"/>
  <c r="K31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174" i="2"/>
  <c r="L30" i="1"/>
  <c r="L344"/>
  <c r="I157"/>
  <c r="I64"/>
  <c r="I30"/>
  <c r="L174"/>
  <c r="I175" i="2"/>
  <c r="J175" i="1"/>
  <c r="J174"/>
  <c r="L109" i="2"/>
  <c r="L91" i="3"/>
  <c r="L107"/>
  <c r="L147"/>
  <c r="L146"/>
  <c r="L30"/>
  <c r="L157" i="1"/>
  <c r="I175"/>
  <c r="I174"/>
  <c r="K226"/>
  <c r="K174"/>
  <c r="J226"/>
  <c r="L226" i="3"/>
  <c r="K157" i="1"/>
  <c r="K30"/>
  <c r="K344"/>
  <c r="K176" i="2"/>
  <c r="K175"/>
  <c r="K162"/>
  <c r="K157"/>
  <c r="J93"/>
  <c r="J155" i="3"/>
  <c r="K162" i="1"/>
  <c r="J149"/>
  <c r="J148"/>
  <c r="J30"/>
  <c r="J344"/>
  <c r="I257" i="2"/>
  <c r="I226"/>
  <c r="J316" i="3"/>
  <c r="J287"/>
  <c r="L174"/>
  <c r="L173"/>
  <c r="K155"/>
  <c r="K107"/>
  <c r="I31"/>
  <c r="I91"/>
  <c r="I30"/>
  <c r="L287"/>
  <c r="J31" i="2"/>
  <c r="I257" i="3"/>
  <c r="I226"/>
  <c r="I288"/>
  <c r="I287"/>
  <c r="I172"/>
  <c r="K91"/>
  <c r="K30"/>
  <c r="K226"/>
  <c r="K172"/>
  <c r="K316" i="2"/>
  <c r="K286"/>
  <c r="L316"/>
  <c r="L287"/>
  <c r="L286"/>
  <c r="K227"/>
  <c r="K226"/>
  <c r="L162"/>
  <c r="L157"/>
  <c r="K132"/>
  <c r="K31"/>
  <c r="I31"/>
  <c r="I30"/>
  <c r="J227" i="3"/>
  <c r="J226"/>
  <c r="K149" i="2"/>
  <c r="K148"/>
  <c r="J174" i="3"/>
  <c r="J173"/>
  <c r="J130"/>
  <c r="J107"/>
  <c r="J63"/>
  <c r="J62"/>
  <c r="J30"/>
  <c r="K344"/>
  <c r="I344"/>
  <c r="K174" i="2"/>
  <c r="I344"/>
  <c r="L30"/>
  <c r="L344"/>
  <c r="K30"/>
  <c r="K344"/>
  <c r="J30"/>
  <c r="J344"/>
  <c r="J172" i="3"/>
  <c r="J344"/>
  <c r="I344" i="1"/>
  <c r="L172" i="3"/>
  <c r="L344"/>
  <c r="I174" i="2"/>
</calcChain>
</file>

<file path=xl/sharedStrings.xml><?xml version="1.0" encoding="utf-8"?>
<sst xmlns="http://schemas.openxmlformats.org/spreadsheetml/2006/main" count="3187" uniqueCount="219">
  <si>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</si>
  <si>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</si>
  <si>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</si>
  <si>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</si>
  <si>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</si>
  <si>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</si>
  <si>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</si>
  <si>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</si>
  <si>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</si>
  <si>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</si>
  <si>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</si>
  <si>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</si>
  <si>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</si>
  <si>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</si>
  <si>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</si>
  <si>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</si>
  <si>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</si>
  <si>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</si>
  <si>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</si>
  <si>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</si>
  <si>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</si>
  <si>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</si>
  <si>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</si>
  <si>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</si>
  <si>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</si>
  <si>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</si>
  <si>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</si>
  <si>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</si>
  <si>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</si>
  <si>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</si>
  <si>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</si>
  <si>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</si>
  <si>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</si>
  <si>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</si>
  <si>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</si>
  <si>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</si>
  <si>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</si>
  <si>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</si>
  <si>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</si>
  <si>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</si>
  <si>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</si>
  <si>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</si>
  <si>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</si>
  <si>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</si>
  <si>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</si>
  <si>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</si>
  <si>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</si>
  <si>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</si>
  <si>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</si>
  <si>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</si>
  <si>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</si>
  <si>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</si>
  <si>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</si>
  <si>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</si>
  <si>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</si>
  <si>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</si>
  <si>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</si>
  <si>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</si>
  <si>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</si>
  <si>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</si>
  <si>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</si>
  <si>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</si>
  <si>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</si>
  <si>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</si>
  <si>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</si>
  <si>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</si>
  <si>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</si>
  <si>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</si>
  <si>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</si>
  <si>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</si>
  <si>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</si>
  <si>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</si>
  <si>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</si>
  <si>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</si>
  <si>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</si>
  <si>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</si>
  <si>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</si>
  <si>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</si>
  <si>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</si>
  <si>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</si>
  <si>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</si>
  <si>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</si>
  <si>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</si>
  <si>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</si>
  <si>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</si>
  <si>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</si>
  <si>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</si>
  <si>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</si>
  <si>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</si>
  <si>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</si>
  <si>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</si>
  <si>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</si>
  <si>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</si>
  <si>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</si>
  <si>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</si>
  <si>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</si>
  <si>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</si>
  <si>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</si>
  <si>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</si>
  <si>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</si>
  <si>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</si>
  <si>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</si>
  <si>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</si>
  <si>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</si>
  <si>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</si>
  <si>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</si>
  <si>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</si>
  <si>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</si>
  <si>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</si>
  <si>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</si>
  <si>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</si>
  <si>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</si>
  <si>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</si>
  <si>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</si>
  <si>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</si>
  <si>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</si>
  <si>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</si>
  <si>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</si>
  <si>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</si>
  <si>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</si>
  <si>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</si>
  <si>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</si>
  <si>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</si>
  <si>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</si>
  <si>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</si>
  <si>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</si>
  <si>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</si>
  <si>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</si>
  <si>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</si>
  <si>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</si>
  <si>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</si>
  <si>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</si>
  <si>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</si>
  <si>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</si>
  <si>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</si>
  <si>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</si>
  <si>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</si>
  <si>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</si>
  <si>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</si>
  <si>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</si>
  <si>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</si>
  <si>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</si>
  <si>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</si>
  <si>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</si>
  <si>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</si>
  <si>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</si>
  <si>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</si>
  <si>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</si>
  <si>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</si>
  <si>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</si>
  <si>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</si>
  <si>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</si>
  <si>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</si>
  <si>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</si>
  <si>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</si>
  <si>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</si>
  <si>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</si>
  <si>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</si>
  <si>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</si>
  <si>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</si>
  <si>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</si>
  <si>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</si>
  <si>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</si>
  <si>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</si>
  <si>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</si>
  <si>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</si>
  <si>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</si>
  <si>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</si>
  <si>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</si>
  <si>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</si>
  <si>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</si>
  <si>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</si>
  <si>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</si>
  <si>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</si>
  <si>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</si>
  <si>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</si>
  <si>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</si>
  <si>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</si>
  <si>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</si>
  <si>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</si>
  <si>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</si>
  <si>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</si>
  <si>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</si>
  <si>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</si>
  <si>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</si>
  <si>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</si>
  <si>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</si>
  <si>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</si>
  <si>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</si>
  <si>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</si>
  <si>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</si>
  <si>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lopšelis-darželis ,,Gintarėlis", 190213141, Statybininkų g. 17, Prienai</t>
  </si>
  <si>
    <t>ketvirtinė</t>
  </si>
  <si>
    <t>5SB</t>
  </si>
  <si>
    <t>Direktorė</t>
  </si>
  <si>
    <t>Zina Dzencevičienė</t>
  </si>
  <si>
    <t>Buhalterė</t>
  </si>
  <si>
    <t>Vida Bukevičienė</t>
  </si>
  <si>
    <t>LR</t>
  </si>
  <si>
    <t>VB</t>
  </si>
  <si>
    <t>SV</t>
  </si>
  <si>
    <t>s.b.</t>
  </si>
  <si>
    <t>m.k.</t>
  </si>
  <si>
    <t xml:space="preserve">                             Ugdymo kokybės ir mokymosi aplinkos užtikrinimo</t>
  </si>
  <si>
    <t>n.m.</t>
  </si>
  <si>
    <t>40.C</t>
  </si>
  <si>
    <t>ant.</t>
  </si>
  <si>
    <t>5SB(SP)</t>
  </si>
  <si>
    <t>t.įn.</t>
  </si>
  <si>
    <t>p.n.</t>
  </si>
  <si>
    <t>suvestinė</t>
  </si>
  <si>
    <t>2016 M. BIRŽELIO 30 D.</t>
  </si>
  <si>
    <t>2016-07-12  Nr. (2.5) - V6 - 90</t>
  </si>
  <si>
    <t>2016-07-12   Nr. (2.5) - V6 - 91</t>
  </si>
  <si>
    <t>2016-07-12   Nr. (2.5) - V6 - 92</t>
  </si>
  <si>
    <t>2016-07-12   Nr. (2.5) - V6 - 93</t>
  </si>
  <si>
    <t>2016-07-12   Nr. (2.5) - V6 - 94</t>
  </si>
  <si>
    <t>2016-7-12   Nr. (2.5) - V6 - 95</t>
  </si>
  <si>
    <t>2016-07-12   Nr. (2.5) - V6 - 103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</si>
</sst>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1" xfId="1" applyNumberFormat="1" applyFont="1" applyBorder="1" applyAlignment="1" applyProtection="1">
      <alignment horizontal="right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2" fontId="8" fillId="2" borderId="13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center" vertical="top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center" vertical="top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10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center" vertical="top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8" fillId="2" borderId="4" xfId="1" applyNumberFormat="1" applyFont="1" applyFill="1" applyBorder="1" applyAlignment="1">
      <alignment horizontal="right" vertical="center"/>
    </xf>
    <xf numFmtId="2" fontId="8" fillId="0" borderId="3" xfId="1" applyNumberFormat="1" applyFont="1" applyBorder="1" applyAlignment="1" applyProtection="1">
      <alignment horizontal="right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Fill="1" applyBorder="1" applyAlignment="1">
      <alignment horizontal="center" vertical="top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4" t="s">
        <v>176</v>
      </c>
      <c r="K1" s="305"/>
      <c r="L1" s="3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5"/>
      <c r="K2" s="305"/>
      <c r="L2" s="3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5"/>
      <c r="K3" s="305"/>
      <c r="L3" s="3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5"/>
      <c r="K4" s="305"/>
      <c r="L4" s="3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5"/>
      <c r="K5" s="305"/>
      <c r="L5" s="3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1"/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163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1" t="s">
        <v>164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1" t="s">
        <v>165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3"/>
      <c r="H17" s="324"/>
      <c r="I17" s="324"/>
      <c r="J17" s="324"/>
      <c r="K17" s="3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0"/>
      <c r="D22" s="341"/>
      <c r="E22" s="341"/>
      <c r="F22" s="341"/>
      <c r="G22" s="341"/>
      <c r="H22" s="341"/>
      <c r="I22" s="34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5">
        <v>1</v>
      </c>
      <c r="B54" s="326"/>
      <c r="C54" s="326"/>
      <c r="D54" s="326"/>
      <c r="E54" s="326"/>
      <c r="F54" s="32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2">
        <v>1</v>
      </c>
      <c r="B90" s="333"/>
      <c r="C90" s="333"/>
      <c r="D90" s="333"/>
      <c r="E90" s="333"/>
      <c r="F90" s="33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5">
        <v>1</v>
      </c>
      <c r="B131" s="326"/>
      <c r="C131" s="326"/>
      <c r="D131" s="326"/>
      <c r="E131" s="326"/>
      <c r="F131" s="32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5">
        <v>1</v>
      </c>
      <c r="B171" s="326"/>
      <c r="C171" s="326"/>
      <c r="D171" s="326"/>
      <c r="E171" s="326"/>
      <c r="F171" s="32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5">
        <v>1</v>
      </c>
      <c r="B208" s="326"/>
      <c r="C208" s="326"/>
      <c r="D208" s="326"/>
      <c r="E208" s="326"/>
      <c r="F208" s="32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5">
        <v>1</v>
      </c>
      <c r="B247" s="326"/>
      <c r="C247" s="326"/>
      <c r="D247" s="326"/>
      <c r="E247" s="326"/>
      <c r="F247" s="32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5">
        <v>1</v>
      </c>
      <c r="B288" s="326"/>
      <c r="C288" s="326"/>
      <c r="D288" s="326"/>
      <c r="E288" s="326"/>
      <c r="F288" s="32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5">
        <v>1</v>
      </c>
      <c r="B330" s="326"/>
      <c r="C330" s="326"/>
      <c r="D330" s="326"/>
      <c r="E330" s="326"/>
      <c r="F330" s="32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4" t="s">
        <v>176</v>
      </c>
      <c r="K1" s="305"/>
      <c r="L1" s="3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5"/>
      <c r="K2" s="305"/>
      <c r="L2" s="3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5"/>
      <c r="K3" s="305"/>
      <c r="L3" s="3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5"/>
      <c r="K4" s="305"/>
      <c r="L4" s="3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5"/>
      <c r="K5" s="305"/>
      <c r="L5" s="3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1"/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0" t="s">
        <v>163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1" t="s">
        <v>164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1" t="s">
        <v>165</v>
      </c>
      <c r="H15" s="301"/>
      <c r="I15" s="301"/>
      <c r="J15" s="301"/>
      <c r="K15" s="3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3"/>
      <c r="H17" s="324"/>
      <c r="I17" s="324"/>
      <c r="J17" s="324"/>
      <c r="K17" s="3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5"/>
      <c r="D19" s="346"/>
      <c r="E19" s="346"/>
      <c r="F19" s="346"/>
      <c r="G19" s="346"/>
      <c r="H19" s="346"/>
      <c r="I19" s="34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0" t="s">
        <v>179</v>
      </c>
      <c r="D20" s="341"/>
      <c r="E20" s="341"/>
      <c r="F20" s="341"/>
      <c r="G20" s="341"/>
      <c r="H20" s="341"/>
      <c r="I20" s="34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0" t="s">
        <v>180</v>
      </c>
      <c r="D21" s="341"/>
      <c r="E21" s="341"/>
      <c r="F21" s="341"/>
      <c r="G21" s="341"/>
      <c r="H21" s="341"/>
      <c r="I21" s="34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0" t="s">
        <v>178</v>
      </c>
      <c r="D22" s="341"/>
      <c r="E22" s="341"/>
      <c r="F22" s="341"/>
      <c r="G22" s="341"/>
      <c r="H22" s="341"/>
      <c r="I22" s="34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5">
        <v>1</v>
      </c>
      <c r="B54" s="326"/>
      <c r="C54" s="326"/>
      <c r="D54" s="326"/>
      <c r="E54" s="326"/>
      <c r="F54" s="32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2">
        <v>1</v>
      </c>
      <c r="B90" s="333"/>
      <c r="C90" s="333"/>
      <c r="D90" s="333"/>
      <c r="E90" s="333"/>
      <c r="F90" s="33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5">
        <v>1</v>
      </c>
      <c r="B131" s="326"/>
      <c r="C131" s="326"/>
      <c r="D131" s="326"/>
      <c r="E131" s="326"/>
      <c r="F131" s="32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5">
        <v>1</v>
      </c>
      <c r="B171" s="326"/>
      <c r="C171" s="326"/>
      <c r="D171" s="326"/>
      <c r="E171" s="326"/>
      <c r="F171" s="32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5">
        <v>1</v>
      </c>
      <c r="B208" s="326"/>
      <c r="C208" s="326"/>
      <c r="D208" s="326"/>
      <c r="E208" s="326"/>
      <c r="F208" s="32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5">
        <v>1</v>
      </c>
      <c r="B247" s="326"/>
      <c r="C247" s="326"/>
      <c r="D247" s="326"/>
      <c r="E247" s="326"/>
      <c r="F247" s="32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5">
        <v>1</v>
      </c>
      <c r="B288" s="326"/>
      <c r="C288" s="326"/>
      <c r="D288" s="326"/>
      <c r="E288" s="326"/>
      <c r="F288" s="32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5">
        <v>1</v>
      </c>
      <c r="B330" s="326"/>
      <c r="C330" s="326"/>
      <c r="D330" s="326"/>
      <c r="E330" s="326"/>
      <c r="F330" s="32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A330:F330"/>
    <mergeCell ref="K351:L351"/>
    <mergeCell ref="A247:F247"/>
    <mergeCell ref="A131:F131"/>
    <mergeCell ref="A90:F90"/>
    <mergeCell ref="A288:F288"/>
    <mergeCell ref="A208:F208"/>
    <mergeCell ref="A171:F171"/>
    <mergeCell ref="A18:L18"/>
    <mergeCell ref="J1:L5"/>
    <mergeCell ref="G6:K6"/>
    <mergeCell ref="A7:L7"/>
    <mergeCell ref="G8:K8"/>
    <mergeCell ref="K348:L348"/>
    <mergeCell ref="H27:H28"/>
    <mergeCell ref="A9:L9"/>
    <mergeCell ref="A29:F29"/>
    <mergeCell ref="I27:J27"/>
    <mergeCell ref="G10:K10"/>
    <mergeCell ref="C21:I21"/>
    <mergeCell ref="G27:G28"/>
    <mergeCell ref="G11:K11"/>
    <mergeCell ref="C20:I20"/>
    <mergeCell ref="C19:I19"/>
    <mergeCell ref="G25:H25"/>
    <mergeCell ref="A54:F54"/>
    <mergeCell ref="L27:L28"/>
    <mergeCell ref="G17:K17"/>
    <mergeCell ref="B13:L13"/>
    <mergeCell ref="G15:K15"/>
    <mergeCell ref="C22:I22"/>
    <mergeCell ref="A27:F28"/>
    <mergeCell ref="G16:K16"/>
    <mergeCell ref="K27:K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7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6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9.7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9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9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1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8.2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8.25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0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9.75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0.75" hidden="1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1.25" customHeight="1">
      <c r="G15" s="301" t="s">
        <v>218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 ht="8.25" customHeight="1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8.25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8.2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8.25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9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9.75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9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/>
      <c r="M24" s="104"/>
      <c r="N24" s="3"/>
      <c r="O24" s="3"/>
      <c r="P24" s="3"/>
    </row>
    <row r="25" spans="1:17" ht="11.2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9" customHeight="1">
      <c r="A26" s="22"/>
      <c r="B26" s="22"/>
      <c r="C26" s="22"/>
      <c r="D26" s="22"/>
      <c r="E26" s="22"/>
      <c r="F26" s="19"/>
      <c r="G26" s="20" t="s">
        <v>210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357600</v>
      </c>
      <c r="J30" s="110">
        <f>SUM(J31+J41+J62+J83+J91+J107+J130+J146+J155)</f>
        <v>211900</v>
      </c>
      <c r="K30" s="252">
        <f>SUM(K31+K41+K62+K83+K91+K107+K130+K146+K155)</f>
        <v>186244.65</v>
      </c>
      <c r="L30" s="253">
        <f>SUM(L31+L41+L62+L83+L91+L107+L130+L146+L155)</f>
        <v>186244.65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255300</v>
      </c>
      <c r="J31" s="110">
        <f>SUM(J32+J37)</f>
        <v>135400</v>
      </c>
      <c r="K31" s="256">
        <f>SUM(K32+K37)</f>
        <v>119548.1</v>
      </c>
      <c r="L31" s="257">
        <f>SUM(L32+L37)</f>
        <v>119548.1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194900</v>
      </c>
      <c r="J32" s="127">
        <f t="shared" si="0"/>
        <v>103400</v>
      </c>
      <c r="K32" s="249">
        <f t="shared" si="0"/>
        <v>94473.1</v>
      </c>
      <c r="L32" s="251">
        <f t="shared" si="0"/>
        <v>94473.1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194900</v>
      </c>
      <c r="J33" s="127">
        <f t="shared" si="0"/>
        <v>103400</v>
      </c>
      <c r="K33" s="249">
        <f t="shared" si="0"/>
        <v>94473.1</v>
      </c>
      <c r="L33" s="251">
        <f t="shared" si="0"/>
        <v>94473.1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194900</v>
      </c>
      <c r="J34" s="127">
        <f>SUM(J35:J36)</f>
        <v>103400</v>
      </c>
      <c r="K34" s="249">
        <f>SUM(K35:K36)</f>
        <v>94473.1</v>
      </c>
      <c r="L34" s="251">
        <f>SUM(L35:L36)</f>
        <v>94473.1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f ca="1">S.B.!I35+m.k.!I35</f>
        <v>194900</v>
      </c>
      <c r="J35" s="114">
        <f ca="1">S.B.!J35+m.k.!J35</f>
        <v>103400</v>
      </c>
      <c r="K35" s="261">
        <f ca="1">S.B.!K35+m.k.!K35</f>
        <v>94473.1</v>
      </c>
      <c r="L35" s="261">
        <f ca="1">S.B.!L35+m.k.!L35</f>
        <v>94473.1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0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60400</v>
      </c>
      <c r="J37" s="127">
        <f t="shared" si="1"/>
        <v>32000</v>
      </c>
      <c r="K37" s="249">
        <f t="shared" si="1"/>
        <v>25075</v>
      </c>
      <c r="L37" s="251">
        <f t="shared" si="1"/>
        <v>25075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60400</v>
      </c>
      <c r="J38" s="127">
        <f t="shared" si="1"/>
        <v>32000</v>
      </c>
      <c r="K38" s="251">
        <f t="shared" si="1"/>
        <v>25075</v>
      </c>
      <c r="L38" s="251">
        <f t="shared" si="1"/>
        <v>25075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60400</v>
      </c>
      <c r="J39" s="127">
        <f t="shared" si="1"/>
        <v>32000</v>
      </c>
      <c r="K39" s="251">
        <f t="shared" si="1"/>
        <v>25075</v>
      </c>
      <c r="L39" s="251">
        <f t="shared" si="1"/>
        <v>25075</v>
      </c>
      <c r="M39" s="3"/>
      <c r="N39" s="3"/>
      <c r="O39" s="3"/>
      <c r="P39" s="3"/>
      <c r="Q39" s="3"/>
    </row>
    <row r="40" spans="1:17" ht="11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f ca="1">S.B.!I40+m.k.!I40</f>
        <v>60400</v>
      </c>
      <c r="J40" s="117">
        <f ca="1">S.B.!J40+m.k.!J40</f>
        <v>32000</v>
      </c>
      <c r="K40" s="262">
        <f ca="1">S.B.!K40+m.k.!K40</f>
        <v>25075</v>
      </c>
      <c r="L40" s="262">
        <f ca="1">S.B.!L40+m.k.!L40</f>
        <v>25075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101800</v>
      </c>
      <c r="J41" s="119">
        <f t="shared" si="2"/>
        <v>76100</v>
      </c>
      <c r="K41" s="258">
        <f t="shared" si="2"/>
        <v>66418.69</v>
      </c>
      <c r="L41" s="258">
        <f t="shared" si="2"/>
        <v>66418.69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101800</v>
      </c>
      <c r="J42" s="129">
        <f t="shared" si="2"/>
        <v>76100</v>
      </c>
      <c r="K42" s="251">
        <f t="shared" si="2"/>
        <v>66418.69</v>
      </c>
      <c r="L42" s="249">
        <f t="shared" si="2"/>
        <v>66418.69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101800</v>
      </c>
      <c r="J43" s="129">
        <f t="shared" si="2"/>
        <v>76100</v>
      </c>
      <c r="K43" s="250">
        <f t="shared" si="2"/>
        <v>66418.69</v>
      </c>
      <c r="L43" s="250">
        <f t="shared" si="2"/>
        <v>66418.69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101800</v>
      </c>
      <c r="J44" s="150">
        <f>SUM(J45:J61)-J53</f>
        <v>76100</v>
      </c>
      <c r="K44" s="259">
        <f>SUM(K45:K61)-K53</f>
        <v>66418.69</v>
      </c>
      <c r="L44" s="260">
        <f>SUM(L45:L61)-L53</f>
        <v>66418.69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f ca="1">S.B.!I45+t.įn.!I45</f>
        <v>43000</v>
      </c>
      <c r="J45" s="116">
        <f ca="1">S.B.!J45+t.įn.!J45</f>
        <v>24500</v>
      </c>
      <c r="K45" s="247">
        <f ca="1">S.B.!K45+t.įn.!K45</f>
        <v>21532.829999999998</v>
      </c>
      <c r="L45" s="247">
        <f ca="1">S.B.!L45+t.įn.!L45</f>
        <v>21532.829999999998</v>
      </c>
      <c r="M45" s="3"/>
      <c r="N45" s="3"/>
      <c r="O45" s="3"/>
      <c r="P45" s="3"/>
      <c r="Q45" s="3"/>
    </row>
    <row r="46" spans="1:17" ht="24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f ca="1">S.B.!I46+t.įn.!I46</f>
        <v>100</v>
      </c>
      <c r="J46" s="116">
        <f ca="1">S.B.!J46+t.įn.!J46</f>
        <v>100</v>
      </c>
      <c r="K46" s="116">
        <f ca="1">S.B.!K46+t.įn.!K46</f>
        <v>0</v>
      </c>
      <c r="L46" s="116">
        <f ca="1">S.B.!L46+t.įn.!L46</f>
        <v>0</v>
      </c>
      <c r="M46" s="3"/>
      <c r="N46" s="3"/>
      <c r="O46" s="3"/>
      <c r="P46" s="3"/>
      <c r="Q46" s="3"/>
    </row>
    <row r="47" spans="1:17" ht="9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f ca="1">S.B.!I47+m.k.!I47</f>
        <v>700</v>
      </c>
      <c r="J47" s="116">
        <f ca="1">S.B.!J47+m.k.!J47</f>
        <v>400</v>
      </c>
      <c r="K47" s="247">
        <f ca="1">S.B.!K47+m.k.!K47</f>
        <v>348.85</v>
      </c>
      <c r="L47" s="247">
        <f ca="1">S.B.!L47+m.k.!L47</f>
        <v>348.85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f ca="1">S.B.!I48+m.k.!I48</f>
        <v>100</v>
      </c>
      <c r="J48" s="116">
        <f ca="1">S.B.!J48+m.k.!J48</f>
        <v>100</v>
      </c>
      <c r="K48" s="247">
        <f ca="1">S.B.!K48+m.k.!K48</f>
        <v>31.9</v>
      </c>
      <c r="L48" s="247">
        <f ca="1">S.B.!L48+m.k.!L48</f>
        <v>31.9</v>
      </c>
      <c r="M48" s="3"/>
      <c r="N48" s="3"/>
      <c r="O48" s="3"/>
      <c r="P48" s="3"/>
      <c r="Q48" s="3"/>
    </row>
    <row r="49" spans="1:17" ht="12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f ca="1">S.B.!I49</f>
        <v>1500</v>
      </c>
      <c r="J49" s="116">
        <f ca="1">S.B.!J49</f>
        <v>1000</v>
      </c>
      <c r="K49" s="247">
        <f ca="1">S.B.!K49</f>
        <v>790.61</v>
      </c>
      <c r="L49" s="247">
        <f ca="1">S.B.!L49</f>
        <v>790.61</v>
      </c>
      <c r="M49" s="3"/>
      <c r="N49" s="3"/>
      <c r="O49" s="3"/>
      <c r="P49" s="3"/>
      <c r="Q49" s="3"/>
    </row>
    <row r="50" spans="1:17" ht="10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f ca="1">m.k.!I50+S.B.!I50</f>
        <v>300</v>
      </c>
      <c r="J50" s="116">
        <f ca="1">m.k.!J50+S.B.!J50</f>
        <v>0</v>
      </c>
      <c r="K50" s="116">
        <f ca="1">m.k.!K50+S.B.!K50</f>
        <v>0</v>
      </c>
      <c r="L50" s="116">
        <f ca="1">m.k.!L50+S.B.!L50</f>
        <v>0</v>
      </c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f ca="1">S.B.!I51+m.k.!I51+p.n.!I51</f>
        <v>3200</v>
      </c>
      <c r="J51" s="116">
        <f ca="1">S.B.!J51+m.k.!J51+p.n.!J51</f>
        <v>1100</v>
      </c>
      <c r="K51" s="247">
        <f ca="1">S.B.!K51+m.k.!K51+p.n.!K51</f>
        <v>597.31000000000006</v>
      </c>
      <c r="L51" s="247">
        <f ca="1">S.B.!L51+m.k.!L51+p.n.!L51</f>
        <v>597.31000000000006</v>
      </c>
      <c r="M51" s="3"/>
      <c r="N51" s="3"/>
      <c r="O51" s="3"/>
      <c r="P51" s="3"/>
      <c r="Q51" s="3"/>
    </row>
    <row r="52" spans="1:17" ht="25.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6">
        <f ca="1">S.B.!I52+m.k.!I52+p.n.!I52</f>
        <v>100</v>
      </c>
      <c r="J52" s="116">
        <f ca="1">S.B.!J52+m.k.!J52+p.n.!J52</f>
        <v>100</v>
      </c>
      <c r="K52" s="116">
        <f ca="1">S.B.!K52+m.k.!K52+p.n.!K52</f>
        <v>0</v>
      </c>
      <c r="L52" s="116">
        <f ca="1">S.B.!L52+m.k.!L52+p.n.!L52</f>
        <v>0</v>
      </c>
      <c r="M52" s="3"/>
      <c r="N52" s="3"/>
      <c r="O52" s="3"/>
      <c r="P52" s="3"/>
      <c r="Q52" s="3"/>
    </row>
    <row r="53" spans="1:17" ht="12.7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0.2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1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f ca="1">S.B.!I57+m.k.!I57</f>
        <v>500</v>
      </c>
      <c r="J57" s="117">
        <f ca="1">S.B.!J57+m.k.!J57</f>
        <v>400</v>
      </c>
      <c r="K57" s="262">
        <f ca="1">S.B.!K57+m.k.!K57</f>
        <v>257.41000000000003</v>
      </c>
      <c r="L57" s="262">
        <f ca="1">S.B.!L57+m.k.!L57</f>
        <v>257.41000000000003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9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f ca="1">S.B.!I60</f>
        <v>50700</v>
      </c>
      <c r="J60" s="117">
        <f ca="1">S.B.!J60</f>
        <v>47700</v>
      </c>
      <c r="K60" s="262">
        <f ca="1">S.B.!K60</f>
        <v>42480.55</v>
      </c>
      <c r="L60" s="262">
        <f ca="1">S.B.!L60</f>
        <v>42480.55</v>
      </c>
      <c r="M60" s="3"/>
      <c r="N60" s="3"/>
      <c r="O60" s="3"/>
      <c r="P60" s="3"/>
      <c r="Q60" s="3"/>
    </row>
    <row r="61" spans="1:17" ht="9.7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f ca="1">S.B.!I61+m.k.!I61</f>
        <v>1600</v>
      </c>
      <c r="J61" s="117">
        <f ca="1">S.B.!J61+m.k.!J61</f>
        <v>700</v>
      </c>
      <c r="K61" s="262">
        <f ca="1">S.B.!K61+m.k.!K61</f>
        <v>379.23</v>
      </c>
      <c r="L61" s="262">
        <f ca="1">S.B.!L61+m.k.!L61</f>
        <v>379.23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29.25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" hidden="1" customHeight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500</v>
      </c>
      <c r="J130" s="128">
        <f>SUM(J131+J136+J141)</f>
        <v>400</v>
      </c>
      <c r="K130" s="249">
        <f>SUM(K131+K136+K141)</f>
        <v>277.86</v>
      </c>
      <c r="L130" s="251">
        <f>SUM(L131+L136+L141)</f>
        <v>277.86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500</v>
      </c>
      <c r="J136" s="152">
        <f t="shared" si="14"/>
        <v>400</v>
      </c>
      <c r="K136" s="248">
        <f t="shared" si="14"/>
        <v>277.86</v>
      </c>
      <c r="L136" s="250">
        <f t="shared" si="14"/>
        <v>277.86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500</v>
      </c>
      <c r="J137" s="128">
        <f t="shared" si="14"/>
        <v>400</v>
      </c>
      <c r="K137" s="249">
        <f t="shared" si="14"/>
        <v>277.86</v>
      </c>
      <c r="L137" s="251">
        <f t="shared" si="14"/>
        <v>277.86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500</v>
      </c>
      <c r="J138" s="128">
        <f>SUM(J139:J140)</f>
        <v>400</v>
      </c>
      <c r="K138" s="249">
        <f>SUM(K139:K140)</f>
        <v>277.86</v>
      </c>
      <c r="L138" s="251">
        <f>SUM(L139:L140)</f>
        <v>277.86</v>
      </c>
      <c r="M138" s="3"/>
      <c r="N138" s="3"/>
      <c r="O138" s="3"/>
      <c r="P138" s="3"/>
      <c r="Q138" s="3"/>
    </row>
    <row r="139" spans="1:17" ht="12.7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>
        <f ca="1">n.m.!I139+ant.!I139</f>
        <v>500</v>
      </c>
      <c r="J139" s="133">
        <f ca="1">n.m.!J139+ant.!J139</f>
        <v>400</v>
      </c>
      <c r="K139" s="263">
        <f ca="1">n.m.!K139+ant.!K139</f>
        <v>277.86</v>
      </c>
      <c r="L139" s="263">
        <f ca="1">n.m.!L139+ant.!L139</f>
        <v>277.86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8.2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.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9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0.75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8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9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2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0.75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3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0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9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357600</v>
      </c>
      <c r="J344" s="141">
        <f>SUM(J30+J172)</f>
        <v>211900</v>
      </c>
      <c r="K344" s="254">
        <f>SUM(K30+K172)</f>
        <v>186244.65</v>
      </c>
      <c r="L344" s="255">
        <f>SUM(L30+L172)</f>
        <v>186244.65</v>
      </c>
      <c r="M344" s="3"/>
      <c r="N344" s="3"/>
      <c r="O344" s="3"/>
      <c r="P344" s="3"/>
      <c r="Q344" s="3"/>
    </row>
    <row r="345" spans="1:17" ht="4.5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9.75" customHeight="1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1.2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0.75" hidden="1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1.25" customHeight="1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" name="Range3"/>
    <protectedRange sqref="I35:I36 J35:L35" name="Islaidos 2.1"/>
    <protectedRange sqref="J36:L36 I40:L40 I45:L52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I58:I59 I60:L61 I55 I56:L57" name="Range57"/>
    <protectedRange sqref="H26 A19:F22 H19:J22 G19:G20 G22" name="Range73"/>
    <protectedRange sqref="I223:L225" name="Range55"/>
    <protectedRange sqref="L24" name="Range67_1"/>
  </protectedRanges>
  <mergeCells count="31">
    <mergeCell ref="A286:F286"/>
    <mergeCell ref="K351:L351"/>
    <mergeCell ref="K348:L348"/>
    <mergeCell ref="D351:G351"/>
    <mergeCell ref="A327:F327"/>
    <mergeCell ref="A246:F246"/>
    <mergeCell ref="G6:K6"/>
    <mergeCell ref="A7:L7"/>
    <mergeCell ref="G8:K8"/>
    <mergeCell ref="A9:L9"/>
    <mergeCell ref="G10:K10"/>
    <mergeCell ref="G11:K11"/>
    <mergeCell ref="A169:F169"/>
    <mergeCell ref="A207:F207"/>
    <mergeCell ref="B13:L13"/>
    <mergeCell ref="A129:F129"/>
    <mergeCell ref="A88:F88"/>
    <mergeCell ref="G25:H25"/>
    <mergeCell ref="A18:L18"/>
    <mergeCell ref="E17:K17"/>
    <mergeCell ref="C22:I22"/>
    <mergeCell ref="G27:G28"/>
    <mergeCell ref="A27:F28"/>
    <mergeCell ref="K27:K28"/>
    <mergeCell ref="H27:H28"/>
    <mergeCell ref="G15:K15"/>
    <mergeCell ref="L27:L28"/>
    <mergeCell ref="I27:J27"/>
    <mergeCell ref="G16:K16"/>
    <mergeCell ref="A53:F5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1" zoomScaleNormal="100" zoomScaleSheetLayoutView="120" workbookViewId="0">
      <selection activeCell="L344" sqref="L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0.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.7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212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201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218000</v>
      </c>
      <c r="J30" s="110">
        <f>SUM(J31+J41+J62+J83+J91+J107+J130+J146+J155)</f>
        <v>138400</v>
      </c>
      <c r="K30" s="252">
        <f>SUM(K31+K41+K62+K83+K91+K107+K130+K146+K155)</f>
        <v>123023.51000000001</v>
      </c>
      <c r="L30" s="253">
        <f>SUM(L31+L41+L62+L83+L91+L107+L130+L146+L155)</f>
        <v>123023.51000000001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149700</v>
      </c>
      <c r="J31" s="110">
        <f>SUM(J32+J37)</f>
        <v>82600</v>
      </c>
      <c r="K31" s="256">
        <f>SUM(K32+K37)</f>
        <v>74750.61</v>
      </c>
      <c r="L31" s="257">
        <f>SUM(L32+L37)</f>
        <v>74750.61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114300</v>
      </c>
      <c r="J32" s="127">
        <f t="shared" ref="J32:L33" si="0">SUM(J33)</f>
        <v>63100</v>
      </c>
      <c r="K32" s="249">
        <f t="shared" si="0"/>
        <v>58757.2</v>
      </c>
      <c r="L32" s="251">
        <f t="shared" si="0"/>
        <v>58757.2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114300</v>
      </c>
      <c r="J33" s="127">
        <f t="shared" si="0"/>
        <v>63100</v>
      </c>
      <c r="K33" s="249">
        <f t="shared" si="0"/>
        <v>58757.2</v>
      </c>
      <c r="L33" s="251">
        <f t="shared" si="0"/>
        <v>58757.2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114300</v>
      </c>
      <c r="J34" s="127">
        <f>SUM(J35:J36)</f>
        <v>63100</v>
      </c>
      <c r="K34" s="249">
        <f>SUM(K35:K36)</f>
        <v>58757.2</v>
      </c>
      <c r="L34" s="251">
        <f>SUM(L35:L36)</f>
        <v>58757.2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114300</v>
      </c>
      <c r="J35" s="116">
        <v>63100</v>
      </c>
      <c r="K35" s="247">
        <v>58757.2</v>
      </c>
      <c r="L35" s="247">
        <v>58757.2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35400</v>
      </c>
      <c r="J37" s="127">
        <f t="shared" ref="J37:L38" si="1">J38</f>
        <v>19500</v>
      </c>
      <c r="K37" s="249">
        <f t="shared" si="1"/>
        <v>15993.41</v>
      </c>
      <c r="L37" s="251">
        <f t="shared" si="1"/>
        <v>15993.41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35400</v>
      </c>
      <c r="J38" s="127">
        <f t="shared" si="1"/>
        <v>19500</v>
      </c>
      <c r="K38" s="251">
        <f t="shared" si="1"/>
        <v>15993.41</v>
      </c>
      <c r="L38" s="251">
        <f t="shared" si="1"/>
        <v>15993.41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35400</v>
      </c>
      <c r="J39" s="127">
        <f>J40</f>
        <v>19500</v>
      </c>
      <c r="K39" s="251">
        <f>K40</f>
        <v>15993.41</v>
      </c>
      <c r="L39" s="251">
        <f>L40</f>
        <v>15993.41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35400</v>
      </c>
      <c r="J40" s="116">
        <v>19500</v>
      </c>
      <c r="K40" s="247">
        <v>15993.41</v>
      </c>
      <c r="L40" s="247">
        <v>15993.41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68300</v>
      </c>
      <c r="J41" s="119">
        <f t="shared" si="2"/>
        <v>55800</v>
      </c>
      <c r="K41" s="258">
        <f t="shared" si="2"/>
        <v>48272.9</v>
      </c>
      <c r="L41" s="258">
        <f t="shared" si="2"/>
        <v>48272.9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68300</v>
      </c>
      <c r="J42" s="129">
        <f t="shared" si="2"/>
        <v>55800</v>
      </c>
      <c r="K42" s="251">
        <f t="shared" si="2"/>
        <v>48272.9</v>
      </c>
      <c r="L42" s="249">
        <f t="shared" si="2"/>
        <v>48272.9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68300</v>
      </c>
      <c r="J43" s="129">
        <f t="shared" si="2"/>
        <v>55800</v>
      </c>
      <c r="K43" s="250">
        <f t="shared" si="2"/>
        <v>48272.9</v>
      </c>
      <c r="L43" s="250">
        <f t="shared" si="2"/>
        <v>48272.9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68300</v>
      </c>
      <c r="J44" s="150">
        <f>SUM(J45:J61)-J53</f>
        <v>55800</v>
      </c>
      <c r="K44" s="259">
        <f>SUM(K45:K61)-K53</f>
        <v>48272.9</v>
      </c>
      <c r="L44" s="260">
        <f>SUM(L45:L61)-L53</f>
        <v>48272.9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>
        <v>13000</v>
      </c>
      <c r="J45" s="116">
        <v>5500</v>
      </c>
      <c r="K45" s="247">
        <v>3938.91</v>
      </c>
      <c r="L45" s="247">
        <v>3938.91</v>
      </c>
      <c r="M45" s="3"/>
      <c r="N45" s="3"/>
      <c r="O45" s="3"/>
      <c r="P45" s="3"/>
      <c r="Q45" s="3"/>
    </row>
    <row r="46" spans="1:17" ht="11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100</v>
      </c>
      <c r="J46" s="116">
        <v>100</v>
      </c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500</v>
      </c>
      <c r="J47" s="116">
        <v>200</v>
      </c>
      <c r="K47" s="247">
        <v>200.8</v>
      </c>
      <c r="L47" s="247">
        <v>200.8</v>
      </c>
      <c r="M47" s="3"/>
      <c r="N47" s="3"/>
      <c r="O47" s="3"/>
      <c r="P47" s="3"/>
      <c r="Q47" s="3"/>
    </row>
    <row r="48" spans="1:17" ht="10.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1500</v>
      </c>
      <c r="J49" s="116">
        <v>1000</v>
      </c>
      <c r="K49" s="247">
        <v>790.61</v>
      </c>
      <c r="L49" s="247">
        <v>790.61</v>
      </c>
      <c r="M49" s="3"/>
      <c r="N49" s="3"/>
      <c r="O49" s="3"/>
      <c r="P49" s="3"/>
      <c r="Q49" s="3"/>
    </row>
    <row r="50" spans="1:17" ht="13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100</v>
      </c>
      <c r="J50" s="116"/>
      <c r="K50" s="116"/>
      <c r="L50" s="116"/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700</v>
      </c>
      <c r="J51" s="116">
        <v>500</v>
      </c>
      <c r="K51" s="247">
        <v>342.98</v>
      </c>
      <c r="L51" s="247">
        <v>342.98</v>
      </c>
      <c r="M51" s="3"/>
      <c r="N51" s="3"/>
      <c r="O51" s="3"/>
      <c r="P51" s="3"/>
      <c r="Q51" s="3"/>
    </row>
    <row r="52" spans="1:17" ht="24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100</v>
      </c>
      <c r="J52" s="116">
        <v>100</v>
      </c>
      <c r="K52" s="116"/>
      <c r="L52" s="116"/>
      <c r="M52" s="3"/>
      <c r="N52" s="3"/>
      <c r="O52" s="3"/>
      <c r="P52" s="3"/>
      <c r="Q52" s="3"/>
    </row>
    <row r="53" spans="1:17" ht="0.7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.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13.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47">
        <v>193.61</v>
      </c>
      <c r="L57" s="247">
        <v>193.61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50700</v>
      </c>
      <c r="J60" s="116">
        <v>47700</v>
      </c>
      <c r="K60" s="247">
        <v>42480.55</v>
      </c>
      <c r="L60" s="247">
        <v>42480.55</v>
      </c>
      <c r="M60" s="3"/>
      <c r="N60" s="3"/>
      <c r="O60" s="3"/>
      <c r="P60" s="3"/>
      <c r="Q60" s="3"/>
    </row>
    <row r="61" spans="1:17" ht="11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1400</v>
      </c>
      <c r="J61" s="116">
        <v>500</v>
      </c>
      <c r="K61" s="247">
        <v>325.44</v>
      </c>
      <c r="L61" s="247">
        <v>325.44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4.2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.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1.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4.2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0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0.7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0.7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0.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0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218000</v>
      </c>
      <c r="J344" s="141">
        <f>SUM(J30+J172)</f>
        <v>138400</v>
      </c>
      <c r="K344" s="254">
        <f>SUM(K30+K172)</f>
        <v>123023.51000000001</v>
      </c>
      <c r="L344" s="255">
        <f>SUM(L30+L172)</f>
        <v>123023.51000000001</v>
      </c>
      <c r="M344" s="3"/>
      <c r="N344" s="3"/>
      <c r="O344" s="3"/>
      <c r="P344" s="3"/>
      <c r="Q344" s="3"/>
    </row>
    <row r="345" spans="1:17" ht="8.2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4.5" hidden="1" customHeight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2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0.75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29:F129"/>
    <mergeCell ref="A207:F207"/>
    <mergeCell ref="A169:F169"/>
    <mergeCell ref="A246:F246"/>
    <mergeCell ref="A88:F88"/>
    <mergeCell ref="K27:K28"/>
    <mergeCell ref="I27:J27"/>
    <mergeCell ref="K348:L348"/>
    <mergeCell ref="A327:F327"/>
    <mergeCell ref="A53:F53"/>
    <mergeCell ref="A27:F28"/>
    <mergeCell ref="A29:F29"/>
    <mergeCell ref="G6:K6"/>
    <mergeCell ref="A7:L7"/>
    <mergeCell ref="G8:K8"/>
    <mergeCell ref="G15:K15"/>
    <mergeCell ref="A9:L9"/>
    <mergeCell ref="B13:L13"/>
    <mergeCell ref="G11:K11"/>
    <mergeCell ref="G10:K10"/>
    <mergeCell ref="H27:H28"/>
    <mergeCell ref="A18:L18"/>
    <mergeCell ref="C22:I22"/>
    <mergeCell ref="G25:H25"/>
    <mergeCell ref="G27:G28"/>
    <mergeCell ref="G16:K16"/>
    <mergeCell ref="E17:K17"/>
    <mergeCell ref="L27:L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0" zoomScaleNormal="100" zoomScaleSheetLayoutView="120" workbookViewId="0">
      <selection activeCell="L61" sqref="L6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213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198</v>
      </c>
      <c r="J24" s="231" t="s">
        <v>199</v>
      </c>
      <c r="K24" s="246" t="s">
        <v>200</v>
      </c>
      <c r="L24" s="246">
        <v>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202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108600</v>
      </c>
      <c r="J30" s="110">
        <f>SUM(J31+J41+J62+J83+J91+J107+J130+J146+J155)</f>
        <v>53900</v>
      </c>
      <c r="K30" s="252">
        <f>SUM(K31+K41+K62+K83+K91+K107+K130+K146+K155)</f>
        <v>45219.030000000006</v>
      </c>
      <c r="L30" s="253">
        <f>SUM(L31+L41+L62+L83+L91+L107+L130+L146+L155)</f>
        <v>45219.030000000006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105600</v>
      </c>
      <c r="J31" s="110">
        <f>SUM(J32+J37)</f>
        <v>52800</v>
      </c>
      <c r="K31" s="256">
        <f>SUM(K32+K37)</f>
        <v>44797.490000000005</v>
      </c>
      <c r="L31" s="257">
        <f>SUM(L32+L37)</f>
        <v>44797.490000000005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 t="shared" ref="I32:L33" si="0">SUM(I33)</f>
        <v>80600</v>
      </c>
      <c r="J32" s="127">
        <f t="shared" si="0"/>
        <v>40300</v>
      </c>
      <c r="K32" s="249">
        <f t="shared" si="0"/>
        <v>35715.9</v>
      </c>
      <c r="L32" s="251">
        <f t="shared" si="0"/>
        <v>35715.9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 t="shared" si="0"/>
        <v>80600</v>
      </c>
      <c r="J33" s="127">
        <f t="shared" si="0"/>
        <v>40300</v>
      </c>
      <c r="K33" s="249">
        <f t="shared" si="0"/>
        <v>35715.9</v>
      </c>
      <c r="L33" s="251">
        <f t="shared" si="0"/>
        <v>35715.9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80600</v>
      </c>
      <c r="J34" s="127">
        <f>SUM(J35:J36)</f>
        <v>40300</v>
      </c>
      <c r="K34" s="249">
        <f>SUM(K35:K36)</f>
        <v>35715.9</v>
      </c>
      <c r="L34" s="251">
        <f>SUM(L35:L36)</f>
        <v>35715.9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80600</v>
      </c>
      <c r="J35" s="116">
        <v>40300</v>
      </c>
      <c r="K35" s="247">
        <v>35715.9</v>
      </c>
      <c r="L35" s="247">
        <v>35715.9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 t="shared" ref="I37:L39" si="1">I38</f>
        <v>25000</v>
      </c>
      <c r="J37" s="127">
        <f t="shared" si="1"/>
        <v>12500</v>
      </c>
      <c r="K37" s="249">
        <f t="shared" si="1"/>
        <v>9081.59</v>
      </c>
      <c r="L37" s="251">
        <f t="shared" si="1"/>
        <v>9081.59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 t="shared" si="1"/>
        <v>25000</v>
      </c>
      <c r="J38" s="127">
        <f t="shared" si="1"/>
        <v>12500</v>
      </c>
      <c r="K38" s="251">
        <f t="shared" si="1"/>
        <v>9081.59</v>
      </c>
      <c r="L38" s="251">
        <f t="shared" si="1"/>
        <v>9081.59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 t="shared" si="1"/>
        <v>25000</v>
      </c>
      <c r="J39" s="127">
        <f t="shared" si="1"/>
        <v>12500</v>
      </c>
      <c r="K39" s="251">
        <f t="shared" si="1"/>
        <v>9081.59</v>
      </c>
      <c r="L39" s="251">
        <f t="shared" si="1"/>
        <v>9081.59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25000</v>
      </c>
      <c r="J40" s="116">
        <v>12500</v>
      </c>
      <c r="K40" s="247">
        <v>9081.59</v>
      </c>
      <c r="L40" s="247">
        <v>9081.59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3000</v>
      </c>
      <c r="J41" s="119">
        <f t="shared" si="2"/>
        <v>1100</v>
      </c>
      <c r="K41" s="258">
        <f t="shared" si="2"/>
        <v>421.54000000000008</v>
      </c>
      <c r="L41" s="258">
        <f t="shared" si="2"/>
        <v>421.54000000000008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3000</v>
      </c>
      <c r="J42" s="129">
        <f t="shared" si="2"/>
        <v>1100</v>
      </c>
      <c r="K42" s="251">
        <f t="shared" si="2"/>
        <v>421.54000000000008</v>
      </c>
      <c r="L42" s="249">
        <f t="shared" si="2"/>
        <v>421.54000000000008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3000</v>
      </c>
      <c r="J43" s="129">
        <f t="shared" si="2"/>
        <v>1100</v>
      </c>
      <c r="K43" s="250">
        <f t="shared" si="2"/>
        <v>421.54000000000008</v>
      </c>
      <c r="L43" s="250">
        <f t="shared" si="2"/>
        <v>421.54000000000008</v>
      </c>
      <c r="M43" s="3"/>
      <c r="N43" s="3"/>
      <c r="O43" s="3"/>
      <c r="P43" s="3"/>
      <c r="Q43" s="3"/>
    </row>
    <row r="44" spans="1:17" ht="13.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3000</v>
      </c>
      <c r="J44" s="150">
        <f>SUM(J45:J61)-J53</f>
        <v>1100</v>
      </c>
      <c r="K44" s="259">
        <f>SUM(K45:K61)-K53</f>
        <v>421.54000000000008</v>
      </c>
      <c r="L44" s="260">
        <f>SUM(L45:L61)-L53</f>
        <v>421.54000000000008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1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200</v>
      </c>
      <c r="J47" s="116">
        <v>200</v>
      </c>
      <c r="K47" s="247">
        <v>148.05000000000001</v>
      </c>
      <c r="L47" s="247">
        <v>148.05000000000001</v>
      </c>
      <c r="M47" s="3"/>
      <c r="N47" s="3"/>
      <c r="O47" s="3"/>
      <c r="P47" s="3"/>
      <c r="Q47" s="3"/>
    </row>
    <row r="48" spans="1:17" ht="11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100</v>
      </c>
      <c r="J48" s="116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/>
      <c r="K50" s="116"/>
      <c r="L50" s="116"/>
      <c r="M50" s="3"/>
      <c r="N50" s="3"/>
      <c r="O50" s="3"/>
      <c r="P50" s="3"/>
      <c r="Q50" s="3"/>
    </row>
    <row r="51" spans="1:17" ht="17.2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2000</v>
      </c>
      <c r="J51" s="116">
        <v>400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0.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300</v>
      </c>
      <c r="J57" s="116">
        <v>200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1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200</v>
      </c>
      <c r="J61" s="116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 t="shared" ref="I79:L81" si="3">I80</f>
        <v>0</v>
      </c>
      <c r="J79" s="12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 t="shared" si="3"/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 t="shared" si="3"/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 t="shared" ref="I83:L85" si="4">I84</f>
        <v>0</v>
      </c>
      <c r="J83" s="12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 t="shared" si="4"/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 t="shared" si="4"/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 t="shared" ref="I92:L93" si="5">I93</f>
        <v>0</v>
      </c>
      <c r="J92" s="124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 t="shared" si="5"/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 t="shared" ref="I97:L98" si="6">I98</f>
        <v>0</v>
      </c>
      <c r="J97" s="12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 t="shared" si="6"/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 t="shared" ref="I113:L115" si="9">I114</f>
        <v>0</v>
      </c>
      <c r="J113" s="12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 t="shared" si="9"/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 t="shared" si="9"/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 t="shared" ref="I117:L119" si="10">I118</f>
        <v>0</v>
      </c>
      <c r="J117" s="124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 t="shared" si="10"/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 t="shared" si="10"/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 t="shared" ref="I121:L123" si="11">I122</f>
        <v>0</v>
      </c>
      <c r="J121" s="124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 t="shared" si="11"/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 t="shared" si="11"/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 t="shared" ref="I125:L127" si="12">I126</f>
        <v>0</v>
      </c>
      <c r="J125" s="150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 t="shared" si="12"/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 t="shared" si="12"/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 t="shared" si="14"/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108600</v>
      </c>
      <c r="J344" s="141">
        <f>SUM(J30+J172)</f>
        <v>53900</v>
      </c>
      <c r="K344" s="254">
        <f>SUM(K30+K172)</f>
        <v>45219.030000000006</v>
      </c>
      <c r="L344" s="255">
        <f>SUM(L30+L172)</f>
        <v>45219.030000000006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A88:F88"/>
    <mergeCell ref="H27:H28"/>
    <mergeCell ref="A53:F53"/>
    <mergeCell ref="A286:F286"/>
    <mergeCell ref="A246:F246"/>
    <mergeCell ref="A207:F207"/>
    <mergeCell ref="A27:F28"/>
    <mergeCell ref="D351:G351"/>
    <mergeCell ref="A129:F129"/>
    <mergeCell ref="A327:F327"/>
    <mergeCell ref="G11:K11"/>
    <mergeCell ref="K351:L351"/>
    <mergeCell ref="A169:F169"/>
    <mergeCell ref="B13:L13"/>
    <mergeCell ref="A29:F29"/>
    <mergeCell ref="G27:G28"/>
    <mergeCell ref="G6:K6"/>
    <mergeCell ref="A7:L7"/>
    <mergeCell ref="G8:K8"/>
    <mergeCell ref="G10:K10"/>
    <mergeCell ref="A9:L9"/>
    <mergeCell ref="C22:I22"/>
    <mergeCell ref="A18:L18"/>
    <mergeCell ref="E17:K17"/>
    <mergeCell ref="K348:L348"/>
    <mergeCell ref="G15:K15"/>
    <mergeCell ref="L27:L28"/>
    <mergeCell ref="K27:K28"/>
    <mergeCell ref="G16:K16"/>
    <mergeCell ref="G25:H25"/>
    <mergeCell ref="I27:J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4" zoomScaleNormal="100" zoomScaleSheetLayoutView="120" workbookViewId="0">
      <selection activeCell="Q139" sqref="Q1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214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198</v>
      </c>
      <c r="J24" s="231" t="s">
        <v>199</v>
      </c>
      <c r="K24" s="246" t="s">
        <v>200</v>
      </c>
      <c r="L24" s="246">
        <v>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10</v>
      </c>
      <c r="J25" s="235">
        <v>4</v>
      </c>
      <c r="K25" s="15">
        <v>1</v>
      </c>
      <c r="L25" s="246" t="s">
        <v>205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204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3.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400</v>
      </c>
      <c r="J30" s="253">
        <f>SUM(J31+J41+J62+J83+J91+J107+J130+J146+J155)</f>
        <v>300</v>
      </c>
      <c r="K30" s="252">
        <f>SUM(K31+K41+K62+K83+K91+K107+K130+K146+K155)</f>
        <v>215.16</v>
      </c>
      <c r="L30" s="253">
        <f>SUM(L31+L41+L62+L83+L91+L107+L130+L146+L155)</f>
        <v>215.16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0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0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0.7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6.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" hidden="1" customHeight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4.2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400</v>
      </c>
      <c r="J130" s="288">
        <f>SUM(J131+J136+J141)</f>
        <v>300</v>
      </c>
      <c r="K130" s="249">
        <f>SUM(K131+K136+K141)</f>
        <v>215.16</v>
      </c>
      <c r="L130" s="251">
        <f>SUM(L131+L136+L141)</f>
        <v>215.16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400</v>
      </c>
      <c r="J136" s="289">
        <f t="shared" si="14"/>
        <v>300</v>
      </c>
      <c r="K136" s="248">
        <f t="shared" si="14"/>
        <v>215.16</v>
      </c>
      <c r="L136" s="250">
        <f t="shared" si="14"/>
        <v>215.16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400</v>
      </c>
      <c r="J137" s="288">
        <f t="shared" si="14"/>
        <v>300</v>
      </c>
      <c r="K137" s="249">
        <f t="shared" si="14"/>
        <v>215.16</v>
      </c>
      <c r="L137" s="251">
        <f t="shared" si="14"/>
        <v>215.16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400</v>
      </c>
      <c r="J138" s="288">
        <f>SUM(J139:J140)</f>
        <v>300</v>
      </c>
      <c r="K138" s="249">
        <f>SUM(K139:K140)</f>
        <v>215.16</v>
      </c>
      <c r="L138" s="251">
        <f>SUM(L139:L140)</f>
        <v>215.16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400</v>
      </c>
      <c r="J139" s="247">
        <v>300</v>
      </c>
      <c r="K139" s="247">
        <v>215.16</v>
      </c>
      <c r="L139" s="247">
        <v>215.16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5.7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1.2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0.7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0.7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6.2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3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3.25" hidden="1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3.25" hidden="1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6.25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t="12" hidden="1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t="12" hidden="1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400</v>
      </c>
      <c r="J344" s="254">
        <f>SUM(J30+J172)</f>
        <v>300</v>
      </c>
      <c r="K344" s="254">
        <f>SUM(K30+K172)</f>
        <v>215.16</v>
      </c>
      <c r="L344" s="255">
        <f>SUM(L30+L172)</f>
        <v>215.16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1">
    <mergeCell ref="C22:I22"/>
    <mergeCell ref="I27:J27"/>
    <mergeCell ref="A27:F28"/>
    <mergeCell ref="G27:G28"/>
    <mergeCell ref="B13:L13"/>
    <mergeCell ref="H27:H28"/>
    <mergeCell ref="G15:K15"/>
    <mergeCell ref="G6:K6"/>
    <mergeCell ref="A7:L7"/>
    <mergeCell ref="G8:K8"/>
    <mergeCell ref="A9:L9"/>
    <mergeCell ref="G11:K11"/>
    <mergeCell ref="G10:K10"/>
    <mergeCell ref="G16:K16"/>
    <mergeCell ref="A18:L18"/>
    <mergeCell ref="G25:H25"/>
    <mergeCell ref="E17:K17"/>
    <mergeCell ref="A129:F129"/>
    <mergeCell ref="A88:F88"/>
    <mergeCell ref="A29:F29"/>
    <mergeCell ref="A53:F53"/>
    <mergeCell ref="L27:L28"/>
    <mergeCell ref="K27:K28"/>
    <mergeCell ref="K351:L351"/>
    <mergeCell ref="A169:F169"/>
    <mergeCell ref="A207:F207"/>
    <mergeCell ref="K348:L348"/>
    <mergeCell ref="A327:F327"/>
    <mergeCell ref="D351:G351"/>
    <mergeCell ref="A286:F286"/>
    <mergeCell ref="A246:F24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3" zoomScaleNormal="100" zoomScaleSheetLayoutView="120" workbookViewId="0">
      <selection activeCell="K344" sqref="K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215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10</v>
      </c>
      <c r="J25" s="235">
        <v>4</v>
      </c>
      <c r="K25" s="15">
        <v>1</v>
      </c>
      <c r="L25" s="246">
        <v>40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206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100</v>
      </c>
      <c r="J30" s="253">
        <f>SUM(J31+J41+J62+J83+J91+J107+J130+J146+J155)</f>
        <v>100</v>
      </c>
      <c r="K30" s="252">
        <f>SUM(K31+K41+K62+K83+K91+K107+K130+K146+K155)</f>
        <v>62.7</v>
      </c>
      <c r="L30" s="253">
        <f>SUM(L31+L41+L62+L83+L91+L107+L130+L146+L155)</f>
        <v>62.7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1.2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3.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7.7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6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100</v>
      </c>
      <c r="J130" s="288">
        <f>SUM(J131+J136+J141)</f>
        <v>100</v>
      </c>
      <c r="K130" s="249">
        <f>SUM(K131+K136+K141)</f>
        <v>62.7</v>
      </c>
      <c r="L130" s="251">
        <f>SUM(L131+L136+L141)</f>
        <v>62.7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.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100</v>
      </c>
      <c r="J136" s="289">
        <f t="shared" si="14"/>
        <v>100</v>
      </c>
      <c r="K136" s="248">
        <f t="shared" si="14"/>
        <v>62.7</v>
      </c>
      <c r="L136" s="250">
        <f t="shared" si="14"/>
        <v>62.7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100</v>
      </c>
      <c r="J137" s="288">
        <f t="shared" si="14"/>
        <v>100</v>
      </c>
      <c r="K137" s="249">
        <f t="shared" si="14"/>
        <v>62.7</v>
      </c>
      <c r="L137" s="251">
        <f t="shared" si="14"/>
        <v>62.7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100</v>
      </c>
      <c r="J138" s="288">
        <f>SUM(J139:J140)</f>
        <v>100</v>
      </c>
      <c r="K138" s="249">
        <f>SUM(K139:K140)</f>
        <v>62.7</v>
      </c>
      <c r="L138" s="251">
        <f>SUM(L139:L140)</f>
        <v>62.7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100</v>
      </c>
      <c r="J139" s="247">
        <v>100</v>
      </c>
      <c r="K139" s="247">
        <v>62.7</v>
      </c>
      <c r="L139" s="247">
        <v>62.7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131"/>
      <c r="K164" s="131"/>
      <c r="L164" s="131"/>
      <c r="M164" s="3"/>
      <c r="N164" s="3"/>
      <c r="O164" s="3"/>
      <c r="P164" s="3"/>
      <c r="Q164" s="3"/>
    </row>
    <row r="165" spans="1:17" ht="0.7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81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3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1.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5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117"/>
      <c r="K200" s="117"/>
      <c r="L200" s="117"/>
      <c r="M200" s="3"/>
      <c r="N200" s="3"/>
      <c r="O200" s="3"/>
      <c r="P200" s="3"/>
      <c r="Q200" s="3"/>
    </row>
    <row r="201" spans="1:17" ht="1.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66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1.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3.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71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" hidden="1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117"/>
      <c r="K262" s="117"/>
      <c r="L262" s="117"/>
      <c r="M262" s="3"/>
      <c r="N262" s="3"/>
      <c r="O262" s="3"/>
      <c r="P262" s="3"/>
      <c r="Q262" s="3"/>
    </row>
    <row r="263" spans="1:17" ht="13.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29.25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71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117"/>
      <c r="K315" s="117"/>
      <c r="L315" s="117"/>
      <c r="M315" s="3"/>
      <c r="N315" s="3"/>
      <c r="O315" s="3"/>
      <c r="P315" s="3"/>
      <c r="Q315" s="3"/>
    </row>
    <row r="316" spans="1:17" ht="9.7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71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3.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100</v>
      </c>
      <c r="J344" s="141">
        <f>SUM(J30+J172)</f>
        <v>100</v>
      </c>
      <c r="K344" s="254">
        <f>SUM(K30+K172)</f>
        <v>62.7</v>
      </c>
      <c r="L344" s="255">
        <f>SUM(L30+L172)</f>
        <v>62.7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4:L54 J45:L52 I56:L57 I55 I60:L61 I58:I59" name="Range57"/>
    <protectedRange sqref="H26 A19:F22 H19:J22 G19:G20 G22" name="Range73"/>
    <protectedRange sqref="I223:L225" name="Range55"/>
    <protectedRange sqref="I25:L25" name="Range68_1"/>
  </protectedRanges>
  <mergeCells count="31">
    <mergeCell ref="D351:G351"/>
    <mergeCell ref="A286:F286"/>
    <mergeCell ref="G16:K16"/>
    <mergeCell ref="A18:L18"/>
    <mergeCell ref="G15:K15"/>
    <mergeCell ref="G25:H25"/>
    <mergeCell ref="E17:K17"/>
    <mergeCell ref="A129:F129"/>
    <mergeCell ref="A88:F88"/>
    <mergeCell ref="A29:F29"/>
    <mergeCell ref="A53:F53"/>
    <mergeCell ref="K351:L351"/>
    <mergeCell ref="A169:F169"/>
    <mergeCell ref="A207:F207"/>
    <mergeCell ref="K348:L348"/>
    <mergeCell ref="A327:F327"/>
    <mergeCell ref="A246:F246"/>
    <mergeCell ref="G11:K11"/>
    <mergeCell ref="G10:K10"/>
    <mergeCell ref="C22:I22"/>
    <mergeCell ref="G6:K6"/>
    <mergeCell ref="A7:L7"/>
    <mergeCell ref="G8:K8"/>
    <mergeCell ref="A9:L9"/>
    <mergeCell ref="I27:J27"/>
    <mergeCell ref="A27:F28"/>
    <mergeCell ref="L27:L28"/>
    <mergeCell ref="K27:K28"/>
    <mergeCell ref="G27:G28"/>
    <mergeCell ref="B13:L13"/>
    <mergeCell ref="H27:H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4" zoomScaleNormal="100" zoomScaleSheetLayoutView="120" workbookViewId="0">
      <selection activeCell="G350" sqref="G35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216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208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30000</v>
      </c>
      <c r="J30" s="253">
        <f>SUM(J31+J41+J62+J83+J91+J107+J130+J146+J155)</f>
        <v>19000</v>
      </c>
      <c r="K30" s="252">
        <f>SUM(K31+K41+K62+K83+K91+K107+K130+K146+K155)</f>
        <v>17593.919999999998</v>
      </c>
      <c r="L30" s="253">
        <f>SUM(L31+L41+L62+L83+L91+L107+L130+L146+L155)</f>
        <v>17593.919999999998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30000</v>
      </c>
      <c r="J41" s="285">
        <f t="shared" si="2"/>
        <v>19000</v>
      </c>
      <c r="K41" s="258">
        <f t="shared" si="2"/>
        <v>17593.919999999998</v>
      </c>
      <c r="L41" s="258">
        <f t="shared" si="2"/>
        <v>17593.919999999998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30000</v>
      </c>
      <c r="J42" s="249">
        <f t="shared" si="2"/>
        <v>19000</v>
      </c>
      <c r="K42" s="251">
        <f t="shared" si="2"/>
        <v>17593.919999999998</v>
      </c>
      <c r="L42" s="249">
        <f t="shared" si="2"/>
        <v>17593.919999999998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30000</v>
      </c>
      <c r="J43" s="249">
        <f t="shared" si="2"/>
        <v>19000</v>
      </c>
      <c r="K43" s="250">
        <f t="shared" si="2"/>
        <v>17593.919999999998</v>
      </c>
      <c r="L43" s="250">
        <f t="shared" si="2"/>
        <v>17593.919999999998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30000</v>
      </c>
      <c r="J44" s="259">
        <f>SUM(J45:J61)-J53</f>
        <v>19000</v>
      </c>
      <c r="K44" s="259">
        <f>SUM(K45:K61)-K53</f>
        <v>17593.919999999998</v>
      </c>
      <c r="L44" s="260">
        <f>SUM(L45:L61)-L53</f>
        <v>17593.919999999998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>
        <v>30000</v>
      </c>
      <c r="J45" s="247">
        <v>19000</v>
      </c>
      <c r="K45" s="247">
        <v>17593.919999999998</v>
      </c>
      <c r="L45" s="247">
        <v>17593.919999999998</v>
      </c>
      <c r="M45" s="3"/>
      <c r="N45" s="3"/>
      <c r="O45" s="3"/>
      <c r="P45" s="3"/>
      <c r="Q45" s="3"/>
    </row>
    <row r="46" spans="1:17" ht="0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.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4.2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t="10.5" hidden="1" customHeight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9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4" hidden="1" customHeight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0.5" hidden="1" customHeight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8.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4.2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0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0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1.2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3.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0.7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3.25" hidden="1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30000</v>
      </c>
      <c r="J344" s="254">
        <f>SUM(J30+J172)</f>
        <v>19000</v>
      </c>
      <c r="K344" s="254">
        <f>SUM(K30+K172)</f>
        <v>17593.919999999998</v>
      </c>
      <c r="L344" s="255">
        <f>SUM(L30+L172)</f>
        <v>17593.919999999998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</protectedRanges>
  <mergeCells count="31">
    <mergeCell ref="A88:F88"/>
    <mergeCell ref="D351:G351"/>
    <mergeCell ref="A286:F286"/>
    <mergeCell ref="K351:L351"/>
    <mergeCell ref="A207:F207"/>
    <mergeCell ref="A246:F246"/>
    <mergeCell ref="K348:L348"/>
    <mergeCell ref="A327:F327"/>
    <mergeCell ref="A169:F169"/>
    <mergeCell ref="H27:H28"/>
    <mergeCell ref="L27:L28"/>
    <mergeCell ref="G16:K16"/>
    <mergeCell ref="I27:J27"/>
    <mergeCell ref="A18:L18"/>
    <mergeCell ref="E17:K17"/>
    <mergeCell ref="A29:F29"/>
    <mergeCell ref="A129:F129"/>
    <mergeCell ref="A53:F53"/>
    <mergeCell ref="G27:G28"/>
    <mergeCell ref="G11:K11"/>
    <mergeCell ref="G25:H25"/>
    <mergeCell ref="A9:L9"/>
    <mergeCell ref="K27:K28"/>
    <mergeCell ref="B13:L13"/>
    <mergeCell ref="A27:F28"/>
    <mergeCell ref="G10:K10"/>
    <mergeCell ref="C22:I22"/>
    <mergeCell ref="G15:K15"/>
    <mergeCell ref="G6:K6"/>
    <mergeCell ref="A7:L7"/>
    <mergeCell ref="G8:K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28"/>
  <sheetViews>
    <sheetView showZeros="0" zoomScaleNormal="100" zoomScaleSheetLayoutView="120" workbookViewId="0">
      <selection activeCell="K344" sqref="K344:L34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1" t="s">
        <v>191</v>
      </c>
      <c r="H6" s="322"/>
      <c r="I6" s="322"/>
      <c r="J6" s="322"/>
      <c r="K6" s="3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6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2" t="s">
        <v>161</v>
      </c>
      <c r="H8" s="302"/>
      <c r="I8" s="302"/>
      <c r="J8" s="302"/>
      <c r="K8" s="3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0" t="s">
        <v>211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1" t="s">
        <v>192</v>
      </c>
      <c r="H10" s="301"/>
      <c r="I10" s="301"/>
      <c r="J10" s="301"/>
      <c r="K10" s="3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3" t="s">
        <v>162</v>
      </c>
      <c r="H11" s="303"/>
      <c r="I11" s="303"/>
      <c r="J11" s="303"/>
      <c r="K11" s="3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0" t="s">
        <v>5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1" t="s">
        <v>217</v>
      </c>
      <c r="H15" s="301"/>
      <c r="I15" s="301"/>
      <c r="J15" s="301"/>
      <c r="K15" s="301"/>
      <c r="M15" s="3"/>
      <c r="N15" s="3"/>
      <c r="O15" s="3"/>
      <c r="P15" s="3"/>
    </row>
    <row r="16" spans="1:36" ht="11.25" customHeight="1">
      <c r="G16" s="319" t="s">
        <v>166</v>
      </c>
      <c r="H16" s="319"/>
      <c r="I16" s="319"/>
      <c r="J16" s="319"/>
      <c r="K16" s="319"/>
      <c r="M16" s="3"/>
      <c r="N16" s="3"/>
      <c r="O16" s="3"/>
      <c r="P16" s="3"/>
    </row>
    <row r="17" spans="1:17">
      <c r="A17" s="5"/>
      <c r="B17" s="169"/>
      <c r="C17" s="169"/>
      <c r="D17" s="169"/>
      <c r="E17" s="341" t="s">
        <v>203</v>
      </c>
      <c r="F17" s="341"/>
      <c r="G17" s="341"/>
      <c r="H17" s="341"/>
      <c r="I17" s="341"/>
      <c r="J17" s="341"/>
      <c r="K17" s="341"/>
      <c r="L17" s="169"/>
      <c r="M17" s="3"/>
      <c r="N17" s="3"/>
      <c r="O17" s="3"/>
      <c r="P17" s="3"/>
    </row>
    <row r="18" spans="1:17" ht="12" customHeight="1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5"/>
      <c r="D22" s="347"/>
      <c r="E22" s="347"/>
      <c r="F22" s="347"/>
      <c r="G22" s="347"/>
      <c r="H22" s="347"/>
      <c r="I22" s="347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0" t="s">
        <v>7</v>
      </c>
      <c r="H25" s="320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209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8" t="s">
        <v>2</v>
      </c>
      <c r="B27" s="309"/>
      <c r="C27" s="310"/>
      <c r="D27" s="310"/>
      <c r="E27" s="310"/>
      <c r="F27" s="310"/>
      <c r="G27" s="313" t="s">
        <v>3</v>
      </c>
      <c r="H27" s="315" t="s">
        <v>143</v>
      </c>
      <c r="I27" s="317" t="s">
        <v>147</v>
      </c>
      <c r="J27" s="318"/>
      <c r="K27" s="338" t="s">
        <v>144</v>
      </c>
      <c r="L27" s="336" t="s">
        <v>168</v>
      </c>
      <c r="M27" s="105"/>
      <c r="N27" s="3"/>
      <c r="O27" s="3"/>
      <c r="P27" s="3"/>
    </row>
    <row r="28" spans="1:17" ht="46.5" customHeight="1">
      <c r="A28" s="311"/>
      <c r="B28" s="312"/>
      <c r="C28" s="312"/>
      <c r="D28" s="312"/>
      <c r="E28" s="312"/>
      <c r="F28" s="312"/>
      <c r="G28" s="314"/>
      <c r="H28" s="316"/>
      <c r="I28" s="182" t="s">
        <v>142</v>
      </c>
      <c r="J28" s="183" t="s">
        <v>141</v>
      </c>
      <c r="K28" s="339"/>
      <c r="L28" s="337"/>
      <c r="M28" s="3"/>
      <c r="N28" s="3"/>
      <c r="O28" s="3"/>
      <c r="P28" s="3"/>
      <c r="Q28" s="3"/>
    </row>
    <row r="29" spans="1:17" ht="11.25" customHeight="1">
      <c r="A29" s="329" t="s">
        <v>139</v>
      </c>
      <c r="B29" s="330"/>
      <c r="C29" s="330"/>
      <c r="D29" s="330"/>
      <c r="E29" s="330"/>
      <c r="F29" s="33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500</v>
      </c>
      <c r="J30" s="253">
        <f>SUM(J31+J41+J62+J83+J91+J107+J130+J146+J155)</f>
        <v>200</v>
      </c>
      <c r="K30" s="252">
        <f>SUM(K31+K41+K62+K83+K91+K107+K130+K146+K155)</f>
        <v>130.33000000000001</v>
      </c>
      <c r="L30" s="253">
        <f>SUM(L31+L41+L62+L83+L91+L107+L130+L146+L155)</f>
        <v>130.33000000000001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500</v>
      </c>
      <c r="J41" s="285">
        <f t="shared" si="2"/>
        <v>200</v>
      </c>
      <c r="K41" s="258">
        <f t="shared" si="2"/>
        <v>130.33000000000001</v>
      </c>
      <c r="L41" s="258">
        <f t="shared" si="2"/>
        <v>130.33000000000001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500</v>
      </c>
      <c r="J42" s="249">
        <f t="shared" si="2"/>
        <v>200</v>
      </c>
      <c r="K42" s="251">
        <f t="shared" si="2"/>
        <v>130.33000000000001</v>
      </c>
      <c r="L42" s="249">
        <f t="shared" si="2"/>
        <v>130.33000000000001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500</v>
      </c>
      <c r="J43" s="249">
        <f t="shared" si="2"/>
        <v>200</v>
      </c>
      <c r="K43" s="250">
        <f t="shared" si="2"/>
        <v>130.33000000000001</v>
      </c>
      <c r="L43" s="250">
        <f t="shared" si="2"/>
        <v>130.33000000000001</v>
      </c>
      <c r="M43" s="3"/>
      <c r="N43" s="3"/>
      <c r="O43" s="3"/>
      <c r="P43" s="3"/>
      <c r="Q43" s="3"/>
    </row>
    <row r="44" spans="1:17" ht="14.2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500</v>
      </c>
      <c r="J44" s="259">
        <f>SUM(J45:J61)-J53</f>
        <v>200</v>
      </c>
      <c r="K44" s="259">
        <f>SUM(K45:K61)-K53</f>
        <v>130.33000000000001</v>
      </c>
      <c r="L44" s="260">
        <f>SUM(L45:L61)-L53</f>
        <v>130.33000000000001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6.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500</v>
      </c>
      <c r="J51" s="247">
        <v>200</v>
      </c>
      <c r="K51" s="247">
        <v>130.33000000000001</v>
      </c>
      <c r="L51" s="247">
        <v>130.33000000000001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35">
        <v>1</v>
      </c>
      <c r="B53" s="326"/>
      <c r="C53" s="326"/>
      <c r="D53" s="326"/>
      <c r="E53" s="326"/>
      <c r="F53" s="327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0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4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2">
        <v>1</v>
      </c>
      <c r="B88" s="333"/>
      <c r="C88" s="333"/>
      <c r="D88" s="333"/>
      <c r="E88" s="333"/>
      <c r="F88" s="334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t="10.5" hidden="1" customHeight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.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0.7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25">
        <v>1</v>
      </c>
      <c r="B129" s="326"/>
      <c r="C129" s="326"/>
      <c r="D129" s="326"/>
      <c r="E129" s="326"/>
      <c r="F129" s="327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0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2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6.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35">
        <v>1</v>
      </c>
      <c r="B169" s="326"/>
      <c r="C169" s="326"/>
      <c r="D169" s="326"/>
      <c r="E169" s="326"/>
      <c r="F169" s="327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6.5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3.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4.2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25">
        <v>1</v>
      </c>
      <c r="B207" s="326"/>
      <c r="C207" s="326"/>
      <c r="D207" s="326"/>
      <c r="E207" s="326"/>
      <c r="F207" s="327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.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.7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25">
        <v>1</v>
      </c>
      <c r="B246" s="326"/>
      <c r="C246" s="326"/>
      <c r="D246" s="326"/>
      <c r="E246" s="326"/>
      <c r="F246" s="327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4.75" hidden="1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3.25" hidden="1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6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25">
        <v>1</v>
      </c>
      <c r="B286" s="326"/>
      <c r="C286" s="326"/>
      <c r="D286" s="326"/>
      <c r="E286" s="326"/>
      <c r="F286" s="327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0.75" hidden="1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25">
        <v>1</v>
      </c>
      <c r="B327" s="326"/>
      <c r="C327" s="326"/>
      <c r="D327" s="326"/>
      <c r="E327" s="326"/>
      <c r="F327" s="327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t="1.5" hidden="1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500</v>
      </c>
      <c r="J344" s="254">
        <f>SUM(J30+J172)</f>
        <v>200</v>
      </c>
      <c r="K344" s="254">
        <f>SUM(K30+K172)</f>
        <v>130.33000000000001</v>
      </c>
      <c r="L344" s="255">
        <f>SUM(L30+L172)</f>
        <v>130.33000000000001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2" t="s">
        <v>133</v>
      </c>
      <c r="L348" s="34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82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3" t="s">
        <v>175</v>
      </c>
      <c r="E351" s="344"/>
      <c r="F351" s="344"/>
      <c r="G351" s="344"/>
      <c r="H351" s="241"/>
      <c r="I351" s="186" t="s">
        <v>132</v>
      </c>
      <c r="J351" s="5"/>
      <c r="K351" s="342" t="s">
        <v>133</v>
      </c>
      <c r="L351" s="34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</protectedRanges>
  <mergeCells count="31">
    <mergeCell ref="A129:F129"/>
    <mergeCell ref="G15:K15"/>
    <mergeCell ref="A53:F53"/>
    <mergeCell ref="E17:K17"/>
    <mergeCell ref="A29:F29"/>
    <mergeCell ref="A88:F88"/>
    <mergeCell ref="H27:H28"/>
    <mergeCell ref="G16:K16"/>
    <mergeCell ref="I27:J27"/>
    <mergeCell ref="A27:F28"/>
    <mergeCell ref="G25:H25"/>
    <mergeCell ref="A18:L18"/>
    <mergeCell ref="L27:L28"/>
    <mergeCell ref="K27:K28"/>
    <mergeCell ref="C22:I22"/>
    <mergeCell ref="G27:G28"/>
    <mergeCell ref="A9:L9"/>
    <mergeCell ref="B13:L13"/>
    <mergeCell ref="G6:K6"/>
    <mergeCell ref="A7:L7"/>
    <mergeCell ref="G8:K8"/>
    <mergeCell ref="G11:K11"/>
    <mergeCell ref="G10:K10"/>
    <mergeCell ref="D351:G351"/>
    <mergeCell ref="A286:F286"/>
    <mergeCell ref="K351:L351"/>
    <mergeCell ref="A169:F169"/>
    <mergeCell ref="A207:F207"/>
    <mergeCell ref="K348:L348"/>
    <mergeCell ref="A246:F246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f2</vt:lpstr>
      <vt:lpstr>f2 (2)</vt:lpstr>
      <vt:lpstr>B</vt:lpstr>
      <vt:lpstr>S.B.</vt:lpstr>
      <vt:lpstr>m.k.</vt:lpstr>
      <vt:lpstr>n.m.</vt:lpstr>
      <vt:lpstr>ant.</vt:lpstr>
      <vt:lpstr>t.įn.</vt:lpstr>
      <vt:lpstr>p.n.</vt:lpstr>
      <vt:lpstr>ant.!Print_Titles</vt:lpstr>
      <vt:lpstr>B!Print_Titles</vt:lpstr>
      <vt:lpstr>'f2'!Print_Titles</vt:lpstr>
      <vt:lpstr>'f2 (2)'!Print_Titles</vt:lpstr>
      <vt:lpstr>m.k.!Print_Titles</vt:lpstr>
      <vt:lpstr>n.m.!Print_Titles</vt:lpstr>
      <vt:lpstr>p.n.!Print_Titles</vt:lpstr>
      <vt:lpstr>S.B.!Print_Titles</vt:lpstr>
      <vt:lpstr>t.įn.!Print_Titles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2016-07-11T16:00:37Z</cp:lastPrinted>
  <dcterms:created xsi:type="dcterms:W3CDTF">2004-04-07T10:43:01Z</dcterms:created>
  <dcterms:modified xsi:type="dcterms:W3CDTF">2016-07-20T11:22:53Z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