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15" windowWidth="14595" windowHeight="7830" firstSheet="2" activeTab="10"/>
  </bookViews>
  <sheets>
    <sheet name="f2" sheetId="1" state="hidden" r:id="rId1"/>
    <sheet name="f2 (2)" sheetId="2" state="hidden" r:id="rId2"/>
    <sheet name="B" sheetId="9" r:id="rId3"/>
    <sheet name="S.B." sheetId="3" r:id="rId4"/>
    <sheet name="m.k." sheetId="4" r:id="rId5"/>
    <sheet name="n.m." sheetId="5" r:id="rId6"/>
    <sheet name="ant." sheetId="6" r:id="rId7"/>
    <sheet name="t.įn." sheetId="7" r:id="rId8"/>
    <sheet name="p.n." sheetId="8" r:id="rId9"/>
    <sheet name="t.d." sheetId="10" r:id="rId10"/>
    <sheet name="K.t.d." sheetId="12" r:id="rId11"/>
    <sheet name="VB" sheetId="11" r:id="rId12"/>
  </sheets>
  <definedNames>
    <definedName name="_xlnm.Print_Titles" localSheetId="6">ant.!$19:$25</definedName>
    <definedName name="_xlnm.Print_Titles" localSheetId="2">B!$19:$25</definedName>
    <definedName name="_xlnm.Print_Titles" localSheetId="0">'f2'!$19:$25</definedName>
    <definedName name="_xlnm.Print_Titles" localSheetId="1">'f2 (2)'!$19:$25</definedName>
    <definedName name="_xlnm.Print_Titles" localSheetId="10">K.t.d.!$19:$25</definedName>
    <definedName name="_xlnm.Print_Titles" localSheetId="4">m.k.!$19:$25</definedName>
    <definedName name="_xlnm.Print_Titles" localSheetId="5">n.m.!$19:$25</definedName>
    <definedName name="_xlnm.Print_Titles" localSheetId="8">p.n.!$19:$25</definedName>
    <definedName name="_xlnm.Print_Titles" localSheetId="3">S.B.!$19:$25</definedName>
    <definedName name="_xlnm.Print_Titles" localSheetId="9">t.d.!$19:$25</definedName>
    <definedName name="_xlnm.Print_Titles" localSheetId="7">t.įn.!$19:$25</definedName>
    <definedName name="_xlnm.Print_Titles" localSheetId="11">VB!$19:$25</definedName>
    <definedName name="Z_05B54777_5D6F_4067_9B5E_F0A938B54982_.wvu.Cols" localSheetId="6" hidden="1">ant.!$M:$P</definedName>
    <definedName name="Z_05B54777_5D6F_4067_9B5E_F0A938B54982_.wvu.Cols" localSheetId="2" hidden="1">B!$M:$P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10" hidden="1">K.t.d.!$M:$P</definedName>
    <definedName name="Z_05B54777_5D6F_4067_9B5E_F0A938B54982_.wvu.Cols" localSheetId="4" hidden="1">m.k.!$M:$P</definedName>
    <definedName name="Z_05B54777_5D6F_4067_9B5E_F0A938B54982_.wvu.Cols" localSheetId="5" hidden="1">n.m.!$M:$P</definedName>
    <definedName name="Z_05B54777_5D6F_4067_9B5E_F0A938B54982_.wvu.Cols" localSheetId="8" hidden="1">p.n.!$M:$P</definedName>
    <definedName name="Z_05B54777_5D6F_4067_9B5E_F0A938B54982_.wvu.Cols" localSheetId="3" hidden="1">S.B.!$M:$P</definedName>
    <definedName name="Z_05B54777_5D6F_4067_9B5E_F0A938B54982_.wvu.Cols" localSheetId="9" hidden="1">t.d.!$M:$P</definedName>
    <definedName name="Z_05B54777_5D6F_4067_9B5E_F0A938B54982_.wvu.Cols" localSheetId="7" hidden="1">t.įn.!$M:$P</definedName>
    <definedName name="Z_05B54777_5D6F_4067_9B5E_F0A938B54982_.wvu.Cols" localSheetId="11" hidden="1">VB!$M:$P</definedName>
    <definedName name="Z_05B54777_5D6F_4067_9B5E_F0A938B54982_.wvu.PrintTitles" localSheetId="6" hidden="1">ant.!$19:$25</definedName>
    <definedName name="Z_05B54777_5D6F_4067_9B5E_F0A938B54982_.wvu.PrintTitles" localSheetId="2" hidden="1">B!$19:$25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10" hidden="1">K.t.d.!$19:$25</definedName>
    <definedName name="Z_05B54777_5D6F_4067_9B5E_F0A938B54982_.wvu.PrintTitles" localSheetId="4" hidden="1">m.k.!$19:$25</definedName>
    <definedName name="Z_05B54777_5D6F_4067_9B5E_F0A938B54982_.wvu.PrintTitles" localSheetId="5" hidden="1">n.m.!$19:$25</definedName>
    <definedName name="Z_05B54777_5D6F_4067_9B5E_F0A938B54982_.wvu.PrintTitles" localSheetId="8" hidden="1">p.n.!$19:$25</definedName>
    <definedName name="Z_05B54777_5D6F_4067_9B5E_F0A938B54982_.wvu.PrintTitles" localSheetId="3" hidden="1">S.B.!$19:$25</definedName>
    <definedName name="Z_05B54777_5D6F_4067_9B5E_F0A938B54982_.wvu.PrintTitles" localSheetId="9" hidden="1">t.d.!$19:$25</definedName>
    <definedName name="Z_05B54777_5D6F_4067_9B5E_F0A938B54982_.wvu.PrintTitles" localSheetId="7" hidden="1">t.įn.!$19:$25</definedName>
    <definedName name="Z_05B54777_5D6F_4067_9B5E_F0A938B54982_.wvu.PrintTitles" localSheetId="11" hidden="1">VB!$19:$25</definedName>
    <definedName name="Z_57A1E72B_DFC1_4C5D_ABA7_C1A26EB31789_.wvu.Cols" localSheetId="6" hidden="1">ant.!$M:$P</definedName>
    <definedName name="Z_57A1E72B_DFC1_4C5D_ABA7_C1A26EB31789_.wvu.Cols" localSheetId="2" hidden="1">B!$M:$P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10" hidden="1">K.t.d.!$M:$P</definedName>
    <definedName name="Z_57A1E72B_DFC1_4C5D_ABA7_C1A26EB31789_.wvu.Cols" localSheetId="4" hidden="1">m.k.!$M:$P</definedName>
    <definedName name="Z_57A1E72B_DFC1_4C5D_ABA7_C1A26EB31789_.wvu.Cols" localSheetId="5" hidden="1">n.m.!$M:$P</definedName>
    <definedName name="Z_57A1E72B_DFC1_4C5D_ABA7_C1A26EB31789_.wvu.Cols" localSheetId="8" hidden="1">p.n.!$M:$P</definedName>
    <definedName name="Z_57A1E72B_DFC1_4C5D_ABA7_C1A26EB31789_.wvu.Cols" localSheetId="3" hidden="1">S.B.!$M:$P</definedName>
    <definedName name="Z_57A1E72B_DFC1_4C5D_ABA7_C1A26EB31789_.wvu.Cols" localSheetId="9" hidden="1">t.d.!$M:$P</definedName>
    <definedName name="Z_57A1E72B_DFC1_4C5D_ABA7_C1A26EB31789_.wvu.Cols" localSheetId="7" hidden="1">t.įn.!$M:$P</definedName>
    <definedName name="Z_57A1E72B_DFC1_4C5D_ABA7_C1A26EB31789_.wvu.Cols" localSheetId="11" hidden="1">VB!$M:$P</definedName>
    <definedName name="Z_57A1E72B_DFC1_4C5D_ABA7_C1A26EB31789_.wvu.PrintTitles" localSheetId="6" hidden="1">ant.!$19:$25</definedName>
    <definedName name="Z_57A1E72B_DFC1_4C5D_ABA7_C1A26EB31789_.wvu.PrintTitles" localSheetId="2" hidden="1">B!$19:$25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10" hidden="1">K.t.d.!$19:$25</definedName>
    <definedName name="Z_57A1E72B_DFC1_4C5D_ABA7_C1A26EB31789_.wvu.PrintTitles" localSheetId="4" hidden="1">m.k.!$19:$25</definedName>
    <definedName name="Z_57A1E72B_DFC1_4C5D_ABA7_C1A26EB31789_.wvu.PrintTitles" localSheetId="5" hidden="1">n.m.!$19:$25</definedName>
    <definedName name="Z_57A1E72B_DFC1_4C5D_ABA7_C1A26EB31789_.wvu.PrintTitles" localSheetId="8" hidden="1">p.n.!$19:$25</definedName>
    <definedName name="Z_57A1E72B_DFC1_4C5D_ABA7_C1A26EB31789_.wvu.PrintTitles" localSheetId="3" hidden="1">S.B.!$19:$25</definedName>
    <definedName name="Z_57A1E72B_DFC1_4C5D_ABA7_C1A26EB31789_.wvu.PrintTitles" localSheetId="9" hidden="1">t.d.!$19:$25</definedName>
    <definedName name="Z_57A1E72B_DFC1_4C5D_ABA7_C1A26EB31789_.wvu.PrintTitles" localSheetId="7" hidden="1">t.įn.!$19:$25</definedName>
    <definedName name="Z_57A1E72B_DFC1_4C5D_ABA7_C1A26EB31789_.wvu.PrintTitles" localSheetId="11" hidden="1">VB!$19:$25</definedName>
    <definedName name="Z_9B727EDB_49B4_42DC_BF97_3A35178E0BFD_.wvu.Cols" localSheetId="6" hidden="1">ant.!$M:$P</definedName>
    <definedName name="Z_9B727EDB_49B4_42DC_BF97_3A35178E0BFD_.wvu.Cols" localSheetId="2" hidden="1">B!$M:$P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10" hidden="1">K.t.d.!$M:$P</definedName>
    <definedName name="Z_9B727EDB_49B4_42DC_BF97_3A35178E0BFD_.wvu.Cols" localSheetId="4" hidden="1">m.k.!$M:$P</definedName>
    <definedName name="Z_9B727EDB_49B4_42DC_BF97_3A35178E0BFD_.wvu.Cols" localSheetId="5" hidden="1">n.m.!$M:$P</definedName>
    <definedName name="Z_9B727EDB_49B4_42DC_BF97_3A35178E0BFD_.wvu.Cols" localSheetId="8" hidden="1">p.n.!$M:$P</definedName>
    <definedName name="Z_9B727EDB_49B4_42DC_BF97_3A35178E0BFD_.wvu.Cols" localSheetId="3" hidden="1">S.B.!$M:$P</definedName>
    <definedName name="Z_9B727EDB_49B4_42DC_BF97_3A35178E0BFD_.wvu.Cols" localSheetId="9" hidden="1">t.d.!$M:$P</definedName>
    <definedName name="Z_9B727EDB_49B4_42DC_BF97_3A35178E0BFD_.wvu.Cols" localSheetId="7" hidden="1">t.įn.!$M:$P</definedName>
    <definedName name="Z_9B727EDB_49B4_42DC_BF97_3A35178E0BFD_.wvu.Cols" localSheetId="11" hidden="1">VB!$M:$P</definedName>
    <definedName name="Z_9B727EDB_49B4_42DC_BF97_3A35178E0BFD_.wvu.PrintTitles" localSheetId="6" hidden="1">ant.!$19:$25</definedName>
    <definedName name="Z_9B727EDB_49B4_42DC_BF97_3A35178E0BFD_.wvu.PrintTitles" localSheetId="2" hidden="1">B!$19:$25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10" hidden="1">K.t.d.!$19:$25</definedName>
    <definedName name="Z_9B727EDB_49B4_42DC_BF97_3A35178E0BFD_.wvu.PrintTitles" localSheetId="4" hidden="1">m.k.!$19:$25</definedName>
    <definedName name="Z_9B727EDB_49B4_42DC_BF97_3A35178E0BFD_.wvu.PrintTitles" localSheetId="5" hidden="1">n.m.!$19:$25</definedName>
    <definedName name="Z_9B727EDB_49B4_42DC_BF97_3A35178E0BFD_.wvu.PrintTitles" localSheetId="8" hidden="1">p.n.!$19:$25</definedName>
    <definedName name="Z_9B727EDB_49B4_42DC_BF97_3A35178E0BFD_.wvu.PrintTitles" localSheetId="3" hidden="1">S.B.!$19:$25</definedName>
    <definedName name="Z_9B727EDB_49B4_42DC_BF97_3A35178E0BFD_.wvu.PrintTitles" localSheetId="9" hidden="1">t.d.!$19:$25</definedName>
    <definedName name="Z_9B727EDB_49B4_42DC_BF97_3A35178E0BFD_.wvu.PrintTitles" localSheetId="7" hidden="1">t.įn.!$19:$25</definedName>
    <definedName name="Z_9B727EDB_49B4_42DC_BF97_3A35178E0BFD_.wvu.PrintTitles" localSheetId="11" hidden="1">VB!$19:$25</definedName>
    <definedName name="Z_D669FC1B_AE0B_4417_8D6F_8460D68D5677_.wvu.Cols" localSheetId="6" hidden="1">ant.!$M:$P</definedName>
    <definedName name="Z_D669FC1B_AE0B_4417_8D6F_8460D68D5677_.wvu.Cols" localSheetId="2" hidden="1">B!$M:$P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10" hidden="1">K.t.d.!$M:$P</definedName>
    <definedName name="Z_D669FC1B_AE0B_4417_8D6F_8460D68D5677_.wvu.Cols" localSheetId="4" hidden="1">m.k.!$M:$P</definedName>
    <definedName name="Z_D669FC1B_AE0B_4417_8D6F_8460D68D5677_.wvu.Cols" localSheetId="5" hidden="1">n.m.!$M:$P</definedName>
    <definedName name="Z_D669FC1B_AE0B_4417_8D6F_8460D68D5677_.wvu.Cols" localSheetId="8" hidden="1">p.n.!$M:$P</definedName>
    <definedName name="Z_D669FC1B_AE0B_4417_8D6F_8460D68D5677_.wvu.Cols" localSheetId="3" hidden="1">S.B.!$M:$P</definedName>
    <definedName name="Z_D669FC1B_AE0B_4417_8D6F_8460D68D5677_.wvu.Cols" localSheetId="9" hidden="1">t.d.!$M:$P</definedName>
    <definedName name="Z_D669FC1B_AE0B_4417_8D6F_8460D68D5677_.wvu.Cols" localSheetId="7" hidden="1">t.įn.!$M:$P</definedName>
    <definedName name="Z_D669FC1B_AE0B_4417_8D6F_8460D68D5677_.wvu.Cols" localSheetId="11" hidden="1">VB!$M:$P</definedName>
    <definedName name="Z_D669FC1B_AE0B_4417_8D6F_8460D68D5677_.wvu.PrintTitles" localSheetId="6" hidden="1">ant.!$19:$25</definedName>
    <definedName name="Z_D669FC1B_AE0B_4417_8D6F_8460D68D5677_.wvu.PrintTitles" localSheetId="2" hidden="1">B!$19:$25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10" hidden="1">K.t.d.!$19:$25</definedName>
    <definedName name="Z_D669FC1B_AE0B_4417_8D6F_8460D68D5677_.wvu.PrintTitles" localSheetId="4" hidden="1">m.k.!$19:$25</definedName>
    <definedName name="Z_D669FC1B_AE0B_4417_8D6F_8460D68D5677_.wvu.PrintTitles" localSheetId="5" hidden="1">n.m.!$19:$25</definedName>
    <definedName name="Z_D669FC1B_AE0B_4417_8D6F_8460D68D5677_.wvu.PrintTitles" localSheetId="8" hidden="1">p.n.!$19:$25</definedName>
    <definedName name="Z_D669FC1B_AE0B_4417_8D6F_8460D68D5677_.wvu.PrintTitles" localSheetId="3" hidden="1">S.B.!$19:$25</definedName>
    <definedName name="Z_D669FC1B_AE0B_4417_8D6F_8460D68D5677_.wvu.PrintTitles" localSheetId="9" hidden="1">t.d.!$19:$25</definedName>
    <definedName name="Z_D669FC1B_AE0B_4417_8D6F_8460D68D5677_.wvu.PrintTitles" localSheetId="7" hidden="1">t.įn.!$19:$25</definedName>
    <definedName name="Z_D669FC1B_AE0B_4417_8D6F_8460D68D5677_.wvu.PrintTitles" localSheetId="11" hidden="1">VB!$19:$25</definedName>
    <definedName name="Z_DF4717B8_E960_4300_AF40_4AC5F93B40E3_.wvu.Cols" localSheetId="6" hidden="1">ant.!$M:$P</definedName>
    <definedName name="Z_DF4717B8_E960_4300_AF40_4AC5F93B40E3_.wvu.Cols" localSheetId="2" hidden="1">B!$M:$P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10" hidden="1">K.t.d.!$M:$P</definedName>
    <definedName name="Z_DF4717B8_E960_4300_AF40_4AC5F93B40E3_.wvu.Cols" localSheetId="4" hidden="1">m.k.!$M:$P</definedName>
    <definedName name="Z_DF4717B8_E960_4300_AF40_4AC5F93B40E3_.wvu.Cols" localSheetId="5" hidden="1">n.m.!$M:$P</definedName>
    <definedName name="Z_DF4717B8_E960_4300_AF40_4AC5F93B40E3_.wvu.Cols" localSheetId="8" hidden="1">p.n.!$M:$P</definedName>
    <definedName name="Z_DF4717B8_E960_4300_AF40_4AC5F93B40E3_.wvu.Cols" localSheetId="3" hidden="1">S.B.!$M:$P</definedName>
    <definedName name="Z_DF4717B8_E960_4300_AF40_4AC5F93B40E3_.wvu.Cols" localSheetId="9" hidden="1">t.d.!$M:$P</definedName>
    <definedName name="Z_DF4717B8_E960_4300_AF40_4AC5F93B40E3_.wvu.Cols" localSheetId="7" hidden="1">t.įn.!$M:$P</definedName>
    <definedName name="Z_DF4717B8_E960_4300_AF40_4AC5F93B40E3_.wvu.Cols" localSheetId="11" hidden="1">VB!$M:$P</definedName>
    <definedName name="Z_DF4717B8_E960_4300_AF40_4AC5F93B40E3_.wvu.PrintTitles" localSheetId="6" hidden="1">ant.!$19:$25</definedName>
    <definedName name="Z_DF4717B8_E960_4300_AF40_4AC5F93B40E3_.wvu.PrintTitles" localSheetId="2" hidden="1">B!$19:$25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10" hidden="1">K.t.d.!$19:$25</definedName>
    <definedName name="Z_DF4717B8_E960_4300_AF40_4AC5F93B40E3_.wvu.PrintTitles" localSheetId="4" hidden="1">m.k.!$19:$25</definedName>
    <definedName name="Z_DF4717B8_E960_4300_AF40_4AC5F93B40E3_.wvu.PrintTitles" localSheetId="5" hidden="1">n.m.!$19:$25</definedName>
    <definedName name="Z_DF4717B8_E960_4300_AF40_4AC5F93B40E3_.wvu.PrintTitles" localSheetId="8" hidden="1">p.n.!$19:$25</definedName>
    <definedName name="Z_DF4717B8_E960_4300_AF40_4AC5F93B40E3_.wvu.PrintTitles" localSheetId="3" hidden="1">S.B.!$19:$25</definedName>
    <definedName name="Z_DF4717B8_E960_4300_AF40_4AC5F93B40E3_.wvu.PrintTitles" localSheetId="9" hidden="1">t.d.!$19:$25</definedName>
    <definedName name="Z_DF4717B8_E960_4300_AF40_4AC5F93B40E3_.wvu.PrintTitles" localSheetId="7" hidden="1">t.įn.!$19:$25</definedName>
    <definedName name="Z_DF4717B8_E960_4300_AF40_4AC5F93B40E3_.wvu.PrintTitles" localSheetId="11" hidden="1">VB!$19:$25</definedName>
  </definedNames>
  <calcPr calcId="114210" fullCalcOnLoad="1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J40" i="9"/>
  <c r="K40"/>
  <c r="L40"/>
  <c r="I40"/>
  <c r="J35"/>
  <c r="K35"/>
  <c r="L35"/>
  <c r="I35"/>
  <c r="I39" i="12"/>
  <c r="I38"/>
  <c r="I37"/>
  <c r="I34"/>
  <c r="I33"/>
  <c r="I32"/>
  <c r="I31"/>
  <c r="I30"/>
  <c r="J39"/>
  <c r="J38"/>
  <c r="J37"/>
  <c r="J34"/>
  <c r="J33"/>
  <c r="J32"/>
  <c r="J31"/>
  <c r="J30"/>
  <c r="K34"/>
  <c r="K33"/>
  <c r="K32"/>
  <c r="K39"/>
  <c r="K38"/>
  <c r="K37"/>
  <c r="K31"/>
  <c r="K30"/>
  <c r="L34"/>
  <c r="L33"/>
  <c r="L32"/>
  <c r="L39"/>
  <c r="L38"/>
  <c r="L37"/>
  <c r="L31"/>
  <c r="L30"/>
  <c r="I41"/>
  <c r="J41"/>
  <c r="K41"/>
  <c r="L41"/>
  <c r="I42"/>
  <c r="J42"/>
  <c r="K42"/>
  <c r="L42"/>
  <c r="I43"/>
  <c r="J43"/>
  <c r="K43"/>
  <c r="L43"/>
  <c r="I44"/>
  <c r="J44"/>
  <c r="K44"/>
  <c r="L44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0"/>
  <c r="J130"/>
  <c r="K130"/>
  <c r="L130"/>
  <c r="I131"/>
  <c r="J131"/>
  <c r="K131"/>
  <c r="L131"/>
  <c r="I132"/>
  <c r="J132"/>
  <c r="K132"/>
  <c r="L132"/>
  <c r="I133"/>
  <c r="J133"/>
  <c r="K133"/>
  <c r="L133"/>
  <c r="I136"/>
  <c r="J136"/>
  <c r="K136"/>
  <c r="L136"/>
  <c r="I137"/>
  <c r="J137"/>
  <c r="K137"/>
  <c r="L137"/>
  <c r="I138"/>
  <c r="J138"/>
  <c r="K138"/>
  <c r="L138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J186" i="9"/>
  <c r="I186"/>
  <c r="I34" i="11"/>
  <c r="I33"/>
  <c r="I32"/>
  <c r="I39"/>
  <c r="I38"/>
  <c r="I37"/>
  <c r="I31"/>
  <c r="I30"/>
  <c r="J39"/>
  <c r="J38"/>
  <c r="J37"/>
  <c r="J34"/>
  <c r="J33"/>
  <c r="J32"/>
  <c r="J31"/>
  <c r="J30"/>
  <c r="K39"/>
  <c r="K38"/>
  <c r="K37"/>
  <c r="K34"/>
  <c r="K33"/>
  <c r="K32"/>
  <c r="K31"/>
  <c r="K30"/>
  <c r="L39"/>
  <c r="L38"/>
  <c r="L37"/>
  <c r="L34"/>
  <c r="L33"/>
  <c r="L32"/>
  <c r="L31"/>
  <c r="L30"/>
  <c r="I41"/>
  <c r="J41"/>
  <c r="K41"/>
  <c r="L41"/>
  <c r="I42"/>
  <c r="J42"/>
  <c r="K42"/>
  <c r="L42"/>
  <c r="I43"/>
  <c r="J43"/>
  <c r="K43"/>
  <c r="L43"/>
  <c r="I44"/>
  <c r="J44"/>
  <c r="K44"/>
  <c r="L44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0"/>
  <c r="J130"/>
  <c r="K130"/>
  <c r="L130"/>
  <c r="I131"/>
  <c r="J131"/>
  <c r="K131"/>
  <c r="L131"/>
  <c r="I132"/>
  <c r="J132"/>
  <c r="K132"/>
  <c r="L132"/>
  <c r="I133"/>
  <c r="J133"/>
  <c r="K133"/>
  <c r="L133"/>
  <c r="I136"/>
  <c r="J136"/>
  <c r="K136"/>
  <c r="L136"/>
  <c r="I137"/>
  <c r="J137"/>
  <c r="K137"/>
  <c r="L137"/>
  <c r="I138"/>
  <c r="J138"/>
  <c r="K138"/>
  <c r="L138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K34" i="10"/>
  <c r="K33"/>
  <c r="K32"/>
  <c r="K39"/>
  <c r="K38"/>
  <c r="K37"/>
  <c r="K31"/>
  <c r="K30"/>
  <c r="L34"/>
  <c r="L33"/>
  <c r="L32"/>
  <c r="L39"/>
  <c r="L38"/>
  <c r="L37"/>
  <c r="L31"/>
  <c r="L30"/>
  <c r="J34"/>
  <c r="J33"/>
  <c r="J32"/>
  <c r="J39"/>
  <c r="J38"/>
  <c r="J37"/>
  <c r="J31"/>
  <c r="J30"/>
  <c r="I34"/>
  <c r="I33"/>
  <c r="I32"/>
  <c r="I39"/>
  <c r="I38"/>
  <c r="I37"/>
  <c r="I31"/>
  <c r="I30"/>
  <c r="I44"/>
  <c r="I43"/>
  <c r="I42"/>
  <c r="I41"/>
  <c r="J44"/>
  <c r="J43"/>
  <c r="J42"/>
  <c r="J41"/>
  <c r="K44"/>
  <c r="K43"/>
  <c r="K42"/>
  <c r="K41"/>
  <c r="L44"/>
  <c r="L43"/>
  <c r="L42"/>
  <c r="L41"/>
  <c r="I62"/>
  <c r="J62"/>
  <c r="K62"/>
  <c r="L62"/>
  <c r="I63"/>
  <c r="J63"/>
  <c r="K63"/>
  <c r="L63"/>
  <c r="I64"/>
  <c r="J64"/>
  <c r="K64"/>
  <c r="L64"/>
  <c r="I65"/>
  <c r="J65"/>
  <c r="K65"/>
  <c r="L65"/>
  <c r="I69"/>
  <c r="J69"/>
  <c r="K69"/>
  <c r="L69"/>
  <c r="I70"/>
  <c r="J70"/>
  <c r="K70"/>
  <c r="L70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7"/>
  <c r="J107"/>
  <c r="K107"/>
  <c r="L107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25"/>
  <c r="J125"/>
  <c r="K125"/>
  <c r="L125"/>
  <c r="I126"/>
  <c r="J126"/>
  <c r="K126"/>
  <c r="L126"/>
  <c r="I127"/>
  <c r="J127"/>
  <c r="K127"/>
  <c r="L127"/>
  <c r="I130"/>
  <c r="J130"/>
  <c r="K130"/>
  <c r="L130"/>
  <c r="I131"/>
  <c r="J131"/>
  <c r="K131"/>
  <c r="L131"/>
  <c r="I132"/>
  <c r="J132"/>
  <c r="K132"/>
  <c r="L132"/>
  <c r="I133"/>
  <c r="J133"/>
  <c r="K133"/>
  <c r="L133"/>
  <c r="I136"/>
  <c r="J136"/>
  <c r="K136"/>
  <c r="L136"/>
  <c r="I137"/>
  <c r="J137"/>
  <c r="K137"/>
  <c r="L137"/>
  <c r="I138"/>
  <c r="J138"/>
  <c r="K138"/>
  <c r="L138"/>
  <c r="I141"/>
  <c r="J141"/>
  <c r="K141"/>
  <c r="L141"/>
  <c r="I142"/>
  <c r="J142"/>
  <c r="K142"/>
  <c r="L142"/>
  <c r="I143"/>
  <c r="J143"/>
  <c r="K143"/>
  <c r="L143"/>
  <c r="I146"/>
  <c r="J146"/>
  <c r="K146"/>
  <c r="L146"/>
  <c r="I147"/>
  <c r="J147"/>
  <c r="K147"/>
  <c r="L147"/>
  <c r="I148"/>
  <c r="J148"/>
  <c r="K148"/>
  <c r="L148"/>
  <c r="I149"/>
  <c r="J149"/>
  <c r="K149"/>
  <c r="L149"/>
  <c r="I152"/>
  <c r="J152"/>
  <c r="K152"/>
  <c r="L152"/>
  <c r="I153"/>
  <c r="J153"/>
  <c r="K153"/>
  <c r="L153"/>
  <c r="I155"/>
  <c r="J155"/>
  <c r="K155"/>
  <c r="L155"/>
  <c r="I156"/>
  <c r="J156"/>
  <c r="K156"/>
  <c r="L156"/>
  <c r="I157"/>
  <c r="J157"/>
  <c r="K157"/>
  <c r="L157"/>
  <c r="I158"/>
  <c r="J158"/>
  <c r="K158"/>
  <c r="L158"/>
  <c r="I160"/>
  <c r="J160"/>
  <c r="K160"/>
  <c r="L160"/>
  <c r="I161"/>
  <c r="J161"/>
  <c r="K161"/>
  <c r="L161"/>
  <c r="I162"/>
  <c r="J162"/>
  <c r="K162"/>
  <c r="L162"/>
  <c r="I166"/>
  <c r="J166"/>
  <c r="K166"/>
  <c r="L166"/>
  <c r="I167"/>
  <c r="J167"/>
  <c r="K167"/>
  <c r="L167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4"/>
  <c r="J204"/>
  <c r="K204"/>
  <c r="L204"/>
  <c r="I205"/>
  <c r="J205"/>
  <c r="K205"/>
  <c r="L205"/>
  <c r="I206"/>
  <c r="J206"/>
  <c r="K206"/>
  <c r="L206"/>
  <c r="I209"/>
  <c r="J209"/>
  <c r="K209"/>
  <c r="L209"/>
  <c r="I210"/>
  <c r="J210"/>
  <c r="K210"/>
  <c r="L210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6"/>
  <c r="J226"/>
  <c r="K226"/>
  <c r="L226"/>
  <c r="I227"/>
  <c r="J227"/>
  <c r="K227"/>
  <c r="L227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7"/>
  <c r="J287"/>
  <c r="K287"/>
  <c r="L287"/>
  <c r="I288"/>
  <c r="J288"/>
  <c r="K288"/>
  <c r="L288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6"/>
  <c r="J316"/>
  <c r="K316"/>
  <c r="L316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1"/>
  <c r="J341"/>
  <c r="K341"/>
  <c r="L341"/>
  <c r="I342"/>
  <c r="J342"/>
  <c r="K342"/>
  <c r="L342"/>
  <c r="I344"/>
  <c r="J344"/>
  <c r="K344"/>
  <c r="L344"/>
  <c r="K34" i="4"/>
  <c r="L34"/>
  <c r="K52" i="9"/>
  <c r="L52"/>
  <c r="K50"/>
  <c r="L50"/>
  <c r="K48"/>
  <c r="L48"/>
  <c r="K46"/>
  <c r="L46"/>
  <c r="I52"/>
  <c r="J52"/>
  <c r="J50"/>
  <c r="I50"/>
  <c r="J48"/>
  <c r="I48"/>
  <c r="J46"/>
  <c r="I46"/>
  <c r="J139"/>
  <c r="K139"/>
  <c r="L139"/>
  <c r="I139"/>
  <c r="J61"/>
  <c r="K61"/>
  <c r="L61"/>
  <c r="I61"/>
  <c r="J60"/>
  <c r="K60"/>
  <c r="L60"/>
  <c r="I60"/>
  <c r="J57"/>
  <c r="K57"/>
  <c r="L57"/>
  <c r="I57"/>
  <c r="J51"/>
  <c r="K51"/>
  <c r="L51"/>
  <c r="I51"/>
  <c r="J49"/>
  <c r="K49"/>
  <c r="L49"/>
  <c r="I49"/>
  <c r="J47"/>
  <c r="K47"/>
  <c r="L47"/>
  <c r="I47"/>
  <c r="J45"/>
  <c r="K45"/>
  <c r="L45"/>
  <c r="I45"/>
  <c r="I34"/>
  <c r="I33"/>
  <c r="I32"/>
  <c r="I39"/>
  <c r="I38"/>
  <c r="I37"/>
  <c r="I31"/>
  <c r="I44"/>
  <c r="I43"/>
  <c r="I42"/>
  <c r="I41"/>
  <c r="I138"/>
  <c r="I137"/>
  <c r="I136"/>
  <c r="I133"/>
  <c r="I132"/>
  <c r="I131"/>
  <c r="I143"/>
  <c r="I142"/>
  <c r="I141"/>
  <c r="I130"/>
  <c r="I81"/>
  <c r="I80"/>
  <c r="I79"/>
  <c r="I65"/>
  <c r="I64"/>
  <c r="I63"/>
  <c r="I62"/>
  <c r="I86"/>
  <c r="I85"/>
  <c r="I84"/>
  <c r="I83"/>
  <c r="I104"/>
  <c r="I103"/>
  <c r="I102"/>
  <c r="I91"/>
  <c r="I127"/>
  <c r="I126"/>
  <c r="I125"/>
  <c r="I121"/>
  <c r="I107"/>
  <c r="I153"/>
  <c r="I152"/>
  <c r="I147"/>
  <c r="I146"/>
  <c r="I167"/>
  <c r="I166"/>
  <c r="I160"/>
  <c r="I155"/>
  <c r="I30"/>
  <c r="J34"/>
  <c r="J33"/>
  <c r="J32"/>
  <c r="J39"/>
  <c r="J38"/>
  <c r="J37"/>
  <c r="J31"/>
  <c r="J44"/>
  <c r="J43"/>
  <c r="J42"/>
  <c r="J41"/>
  <c r="J138"/>
  <c r="J137"/>
  <c r="J136"/>
  <c r="J133"/>
  <c r="J132"/>
  <c r="J131"/>
  <c r="J143"/>
  <c r="J142"/>
  <c r="J141"/>
  <c r="J130"/>
  <c r="J81"/>
  <c r="J80"/>
  <c r="J79"/>
  <c r="J65"/>
  <c r="J64"/>
  <c r="J63"/>
  <c r="J62"/>
  <c r="J86"/>
  <c r="J85"/>
  <c r="J84"/>
  <c r="J83"/>
  <c r="J104"/>
  <c r="J103"/>
  <c r="J102"/>
  <c r="J91"/>
  <c r="J127"/>
  <c r="J126"/>
  <c r="J125"/>
  <c r="J121"/>
  <c r="J107"/>
  <c r="J153"/>
  <c r="J152"/>
  <c r="J147"/>
  <c r="J146"/>
  <c r="J167"/>
  <c r="J166"/>
  <c r="J160"/>
  <c r="J155"/>
  <c r="J30"/>
  <c r="K34"/>
  <c r="K33"/>
  <c r="K32"/>
  <c r="K39"/>
  <c r="K38"/>
  <c r="K37"/>
  <c r="K31"/>
  <c r="K44"/>
  <c r="K43"/>
  <c r="K42"/>
  <c r="K41"/>
  <c r="K138"/>
  <c r="K137"/>
  <c r="K136"/>
  <c r="K133"/>
  <c r="K132"/>
  <c r="K131"/>
  <c r="K143"/>
  <c r="K142"/>
  <c r="K141"/>
  <c r="K130"/>
  <c r="K81"/>
  <c r="K80"/>
  <c r="K79"/>
  <c r="K65"/>
  <c r="K64"/>
  <c r="K63"/>
  <c r="K62"/>
  <c r="K86"/>
  <c r="K85"/>
  <c r="K84"/>
  <c r="K83"/>
  <c r="K104"/>
  <c r="K103"/>
  <c r="K102"/>
  <c r="K91"/>
  <c r="K127"/>
  <c r="K126"/>
  <c r="K125"/>
  <c r="K121"/>
  <c r="K107"/>
  <c r="K153"/>
  <c r="K152"/>
  <c r="K147"/>
  <c r="K146"/>
  <c r="K167"/>
  <c r="K166"/>
  <c r="K160"/>
  <c r="K155"/>
  <c r="K30"/>
  <c r="L34"/>
  <c r="L33"/>
  <c r="L32"/>
  <c r="L39"/>
  <c r="L38"/>
  <c r="L37"/>
  <c r="L31"/>
  <c r="L44"/>
  <c r="L43"/>
  <c r="L42"/>
  <c r="L41"/>
  <c r="L138"/>
  <c r="L137"/>
  <c r="L136"/>
  <c r="L133"/>
  <c r="L132"/>
  <c r="L131"/>
  <c r="L143"/>
  <c r="L142"/>
  <c r="L141"/>
  <c r="L130"/>
  <c r="L81"/>
  <c r="L80"/>
  <c r="L79"/>
  <c r="L65"/>
  <c r="L64"/>
  <c r="L63"/>
  <c r="L62"/>
  <c r="L86"/>
  <c r="L85"/>
  <c r="L84"/>
  <c r="L83"/>
  <c r="L104"/>
  <c r="L103"/>
  <c r="L102"/>
  <c r="L91"/>
  <c r="L127"/>
  <c r="L126"/>
  <c r="L125"/>
  <c r="L121"/>
  <c r="L107"/>
  <c r="L153"/>
  <c r="L152"/>
  <c r="L147"/>
  <c r="L146"/>
  <c r="L167"/>
  <c r="L166"/>
  <c r="L160"/>
  <c r="L155"/>
  <c r="L30"/>
  <c r="I69"/>
  <c r="J69"/>
  <c r="K69"/>
  <c r="L69"/>
  <c r="I70"/>
  <c r="J70"/>
  <c r="K70"/>
  <c r="L70"/>
  <c r="I74"/>
  <c r="J74"/>
  <c r="K74"/>
  <c r="L74"/>
  <c r="I75"/>
  <c r="J75"/>
  <c r="K75"/>
  <c r="L75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2"/>
  <c r="J122"/>
  <c r="K122"/>
  <c r="L122"/>
  <c r="I123"/>
  <c r="J123"/>
  <c r="K123"/>
  <c r="L123"/>
  <c r="I148"/>
  <c r="J148"/>
  <c r="K148"/>
  <c r="L148"/>
  <c r="I149"/>
  <c r="J149"/>
  <c r="K149"/>
  <c r="L149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342"/>
  <c r="I341"/>
  <c r="I328"/>
  <c r="I326"/>
  <c r="I339"/>
  <c r="I338"/>
  <c r="I336"/>
  <c r="I335"/>
  <c r="I332"/>
  <c r="I331"/>
  <c r="I323"/>
  <c r="I322"/>
  <c r="I318"/>
  <c r="I317"/>
  <c r="I316"/>
  <c r="I310"/>
  <c r="I309"/>
  <c r="I299"/>
  <c r="I298"/>
  <c r="I313"/>
  <c r="I312"/>
  <c r="I307"/>
  <c r="I306"/>
  <c r="I303"/>
  <c r="I302"/>
  <c r="I295"/>
  <c r="I294"/>
  <c r="I290"/>
  <c r="I289"/>
  <c r="I288"/>
  <c r="I287"/>
  <c r="I269"/>
  <c r="I268"/>
  <c r="I283"/>
  <c r="I282"/>
  <c r="I280"/>
  <c r="I279"/>
  <c r="I277"/>
  <c r="I276"/>
  <c r="I273"/>
  <c r="I272"/>
  <c r="I265"/>
  <c r="I264"/>
  <c r="I259"/>
  <c r="I258"/>
  <c r="I257"/>
  <c r="I243"/>
  <c r="I242"/>
  <c r="I254"/>
  <c r="I253"/>
  <c r="I251"/>
  <c r="I250"/>
  <c r="I248"/>
  <c r="I247"/>
  <c r="I239"/>
  <c r="I238"/>
  <c r="I235"/>
  <c r="I234"/>
  <c r="I229"/>
  <c r="I228"/>
  <c r="I227"/>
  <c r="I226"/>
  <c r="I218"/>
  <c r="I217"/>
  <c r="I216"/>
  <c r="I184"/>
  <c r="I183"/>
  <c r="I194"/>
  <c r="I193"/>
  <c r="I189"/>
  <c r="I188"/>
  <c r="I179"/>
  <c r="I178"/>
  <c r="I176"/>
  <c r="I175"/>
  <c r="I174"/>
  <c r="I222"/>
  <c r="I221"/>
  <c r="I220"/>
  <c r="I210"/>
  <c r="I209"/>
  <c r="I206"/>
  <c r="I205"/>
  <c r="I204"/>
  <c r="I198"/>
  <c r="I197"/>
  <c r="I196"/>
  <c r="I173"/>
  <c r="I172"/>
  <c r="J342"/>
  <c r="J341"/>
  <c r="J328"/>
  <c r="J326"/>
  <c r="J339"/>
  <c r="J338"/>
  <c r="J336"/>
  <c r="J335"/>
  <c r="J332"/>
  <c r="J331"/>
  <c r="J323"/>
  <c r="J322"/>
  <c r="J318"/>
  <c r="J317"/>
  <c r="J316"/>
  <c r="J310"/>
  <c r="J309"/>
  <c r="J299"/>
  <c r="J298"/>
  <c r="J313"/>
  <c r="J312"/>
  <c r="J307"/>
  <c r="J306"/>
  <c r="J303"/>
  <c r="J302"/>
  <c r="J295"/>
  <c r="J294"/>
  <c r="J290"/>
  <c r="J289"/>
  <c r="J288"/>
  <c r="J287"/>
  <c r="J269"/>
  <c r="J268"/>
  <c r="J283"/>
  <c r="J282"/>
  <c r="J280"/>
  <c r="J279"/>
  <c r="J277"/>
  <c r="J276"/>
  <c r="J273"/>
  <c r="J272"/>
  <c r="J265"/>
  <c r="J264"/>
  <c r="J259"/>
  <c r="J258"/>
  <c r="J257"/>
  <c r="J243"/>
  <c r="J242"/>
  <c r="J254"/>
  <c r="J253"/>
  <c r="J251"/>
  <c r="J250"/>
  <c r="J248"/>
  <c r="J247"/>
  <c r="J239"/>
  <c r="J238"/>
  <c r="J235"/>
  <c r="J234"/>
  <c r="J229"/>
  <c r="J228"/>
  <c r="J227"/>
  <c r="J226"/>
  <c r="J218"/>
  <c r="J217"/>
  <c r="J216"/>
  <c r="J184"/>
  <c r="J183"/>
  <c r="J194"/>
  <c r="J193"/>
  <c r="J189"/>
  <c r="J188"/>
  <c r="J179"/>
  <c r="J178"/>
  <c r="J176"/>
  <c r="J175"/>
  <c r="J174"/>
  <c r="J222"/>
  <c r="J221"/>
  <c r="J220"/>
  <c r="J210"/>
  <c r="J209"/>
  <c r="J206"/>
  <c r="J205"/>
  <c r="J204"/>
  <c r="J198"/>
  <c r="J197"/>
  <c r="J196"/>
  <c r="J173"/>
  <c r="J172"/>
  <c r="K342"/>
  <c r="K341"/>
  <c r="K328"/>
  <c r="K326"/>
  <c r="K339"/>
  <c r="K338"/>
  <c r="K336"/>
  <c r="K335"/>
  <c r="K332"/>
  <c r="K331"/>
  <c r="K323"/>
  <c r="K322"/>
  <c r="K318"/>
  <c r="K317"/>
  <c r="K316"/>
  <c r="K310"/>
  <c r="K309"/>
  <c r="K299"/>
  <c r="K298"/>
  <c r="K313"/>
  <c r="K312"/>
  <c r="K307"/>
  <c r="K306"/>
  <c r="K303"/>
  <c r="K302"/>
  <c r="K295"/>
  <c r="K294"/>
  <c r="K290"/>
  <c r="K289"/>
  <c r="K288"/>
  <c r="K287"/>
  <c r="K269"/>
  <c r="K268"/>
  <c r="K283"/>
  <c r="K282"/>
  <c r="K280"/>
  <c r="K279"/>
  <c r="K277"/>
  <c r="K276"/>
  <c r="K273"/>
  <c r="K272"/>
  <c r="K265"/>
  <c r="K264"/>
  <c r="K259"/>
  <c r="K258"/>
  <c r="K257"/>
  <c r="K243"/>
  <c r="K242"/>
  <c r="K254"/>
  <c r="K253"/>
  <c r="K251"/>
  <c r="K250"/>
  <c r="K248"/>
  <c r="K247"/>
  <c r="K239"/>
  <c r="K238"/>
  <c r="K235"/>
  <c r="K234"/>
  <c r="K229"/>
  <c r="K228"/>
  <c r="K227"/>
  <c r="K226"/>
  <c r="K218"/>
  <c r="K217"/>
  <c r="K216"/>
  <c r="K184"/>
  <c r="K183"/>
  <c r="K194"/>
  <c r="K193"/>
  <c r="K189"/>
  <c r="K188"/>
  <c r="K179"/>
  <c r="K178"/>
  <c r="K176"/>
  <c r="K175"/>
  <c r="K174"/>
  <c r="K222"/>
  <c r="K221"/>
  <c r="K220"/>
  <c r="K210"/>
  <c r="K209"/>
  <c r="K206"/>
  <c r="K205"/>
  <c r="K204"/>
  <c r="K198"/>
  <c r="K197"/>
  <c r="K196"/>
  <c r="K173"/>
  <c r="K172"/>
  <c r="L342"/>
  <c r="L341"/>
  <c r="L328"/>
  <c r="L326"/>
  <c r="L339"/>
  <c r="L338"/>
  <c r="L336"/>
  <c r="L335"/>
  <c r="L332"/>
  <c r="L331"/>
  <c r="L323"/>
  <c r="L322"/>
  <c r="L318"/>
  <c r="L317"/>
  <c r="L316"/>
  <c r="L310"/>
  <c r="L309"/>
  <c r="L299"/>
  <c r="L298"/>
  <c r="L313"/>
  <c r="L312"/>
  <c r="L307"/>
  <c r="L306"/>
  <c r="L303"/>
  <c r="L302"/>
  <c r="L295"/>
  <c r="L294"/>
  <c r="L290"/>
  <c r="L289"/>
  <c r="L288"/>
  <c r="L287"/>
  <c r="L269"/>
  <c r="L268"/>
  <c r="L283"/>
  <c r="L282"/>
  <c r="L280"/>
  <c r="L279"/>
  <c r="L277"/>
  <c r="L276"/>
  <c r="L273"/>
  <c r="L272"/>
  <c r="L265"/>
  <c r="L264"/>
  <c r="L259"/>
  <c r="L258"/>
  <c r="L257"/>
  <c r="L243"/>
  <c r="L242"/>
  <c r="L254"/>
  <c r="L253"/>
  <c r="L251"/>
  <c r="L250"/>
  <c r="L248"/>
  <c r="L247"/>
  <c r="L239"/>
  <c r="L238"/>
  <c r="L235"/>
  <c r="L234"/>
  <c r="L229"/>
  <c r="L228"/>
  <c r="L227"/>
  <c r="L226"/>
  <c r="L218"/>
  <c r="L217"/>
  <c r="L216"/>
  <c r="L184"/>
  <c r="L183"/>
  <c r="L194"/>
  <c r="L193"/>
  <c r="L189"/>
  <c r="L188"/>
  <c r="L179"/>
  <c r="L178"/>
  <c r="L176"/>
  <c r="L175"/>
  <c r="L174"/>
  <c r="L222"/>
  <c r="L221"/>
  <c r="L220"/>
  <c r="L210"/>
  <c r="L209"/>
  <c r="L206"/>
  <c r="L205"/>
  <c r="L204"/>
  <c r="L198"/>
  <c r="L197"/>
  <c r="L196"/>
  <c r="L173"/>
  <c r="L172"/>
  <c r="I344"/>
  <c r="J344"/>
  <c r="K344"/>
  <c r="L344"/>
  <c r="I44" i="8"/>
  <c r="I43"/>
  <c r="I42"/>
  <c r="I41"/>
  <c r="I167"/>
  <c r="I166"/>
  <c r="I161"/>
  <c r="I160"/>
  <c r="I155"/>
  <c r="I147"/>
  <c r="I146"/>
  <c r="I127"/>
  <c r="I126"/>
  <c r="I125"/>
  <c r="I115"/>
  <c r="I114"/>
  <c r="I113"/>
  <c r="I107"/>
  <c r="I86"/>
  <c r="I85"/>
  <c r="I84"/>
  <c r="I83"/>
  <c r="I70"/>
  <c r="I69"/>
  <c r="I63"/>
  <c r="I62"/>
  <c r="I39"/>
  <c r="I38"/>
  <c r="I37"/>
  <c r="I31"/>
  <c r="I138"/>
  <c r="I137"/>
  <c r="I136"/>
  <c r="I130"/>
  <c r="I30"/>
  <c r="J44"/>
  <c r="J43"/>
  <c r="J42"/>
  <c r="J41"/>
  <c r="J167"/>
  <c r="J166"/>
  <c r="J161"/>
  <c r="J160"/>
  <c r="J155"/>
  <c r="J147"/>
  <c r="J146"/>
  <c r="J127"/>
  <c r="J126"/>
  <c r="J125"/>
  <c r="J115"/>
  <c r="J114"/>
  <c r="J113"/>
  <c r="J107"/>
  <c r="J86"/>
  <c r="J85"/>
  <c r="J84"/>
  <c r="J83"/>
  <c r="J70"/>
  <c r="J69"/>
  <c r="J63"/>
  <c r="J62"/>
  <c r="J39"/>
  <c r="J38"/>
  <c r="J37"/>
  <c r="J31"/>
  <c r="J138"/>
  <c r="J137"/>
  <c r="J136"/>
  <c r="J130"/>
  <c r="J30"/>
  <c r="K167"/>
  <c r="K166"/>
  <c r="K161"/>
  <c r="K160"/>
  <c r="K155"/>
  <c r="K147"/>
  <c r="K146"/>
  <c r="K127"/>
  <c r="K126"/>
  <c r="K125"/>
  <c r="K115"/>
  <c r="K114"/>
  <c r="K113"/>
  <c r="K107"/>
  <c r="K86"/>
  <c r="K85"/>
  <c r="K84"/>
  <c r="K83"/>
  <c r="K70"/>
  <c r="K69"/>
  <c r="K63"/>
  <c r="K62"/>
  <c r="K44"/>
  <c r="K43"/>
  <c r="K42"/>
  <c r="K41"/>
  <c r="K39"/>
  <c r="K38"/>
  <c r="K37"/>
  <c r="K31"/>
  <c r="K138"/>
  <c r="K137"/>
  <c r="K136"/>
  <c r="K130"/>
  <c r="K30"/>
  <c r="L167"/>
  <c r="L166"/>
  <c r="L161"/>
  <c r="L160"/>
  <c r="L155"/>
  <c r="L147"/>
  <c r="L146"/>
  <c r="L127"/>
  <c r="L126"/>
  <c r="L125"/>
  <c r="L115"/>
  <c r="L114"/>
  <c r="L113"/>
  <c r="L107"/>
  <c r="L86"/>
  <c r="L85"/>
  <c r="L84"/>
  <c r="L83"/>
  <c r="L70"/>
  <c r="L69"/>
  <c r="L63"/>
  <c r="L62"/>
  <c r="L44"/>
  <c r="L43"/>
  <c r="L42"/>
  <c r="L41"/>
  <c r="L39"/>
  <c r="L38"/>
  <c r="L37"/>
  <c r="L31"/>
  <c r="L138"/>
  <c r="L137"/>
  <c r="L136"/>
  <c r="L130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74"/>
  <c r="J74"/>
  <c r="K74"/>
  <c r="L74"/>
  <c r="I75"/>
  <c r="J75"/>
  <c r="K75"/>
  <c r="L75"/>
  <c r="I79"/>
  <c r="J79"/>
  <c r="K79"/>
  <c r="L79"/>
  <c r="I80"/>
  <c r="J80"/>
  <c r="K80"/>
  <c r="L80"/>
  <c r="I81"/>
  <c r="J81"/>
  <c r="K81"/>
  <c r="L81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8"/>
  <c r="J108"/>
  <c r="K108"/>
  <c r="L108"/>
  <c r="I109"/>
  <c r="J109"/>
  <c r="K109"/>
  <c r="L109"/>
  <c r="I110"/>
  <c r="J110"/>
  <c r="K110"/>
  <c r="L110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2"/>
  <c r="J152"/>
  <c r="K152"/>
  <c r="L152"/>
  <c r="I153"/>
  <c r="J153"/>
  <c r="K153"/>
  <c r="L153"/>
  <c r="I156"/>
  <c r="J156"/>
  <c r="K156"/>
  <c r="L156"/>
  <c r="I157"/>
  <c r="J157"/>
  <c r="K157"/>
  <c r="L157"/>
  <c r="I158"/>
  <c r="J158"/>
  <c r="K158"/>
  <c r="L158"/>
  <c r="I162"/>
  <c r="J162"/>
  <c r="K162"/>
  <c r="L162"/>
  <c r="I342"/>
  <c r="I341"/>
  <c r="I317"/>
  <c r="I316"/>
  <c r="I303"/>
  <c r="I302"/>
  <c r="I288"/>
  <c r="I287"/>
  <c r="I257"/>
  <c r="I248"/>
  <c r="I247"/>
  <c r="I235"/>
  <c r="I234"/>
  <c r="I227"/>
  <c r="I226"/>
  <c r="I222"/>
  <c r="I221"/>
  <c r="I220"/>
  <c r="I210"/>
  <c r="I209"/>
  <c r="I204"/>
  <c r="I179"/>
  <c r="I178"/>
  <c r="I174"/>
  <c r="I173"/>
  <c r="I172"/>
  <c r="J342"/>
  <c r="J341"/>
  <c r="J317"/>
  <c r="J316"/>
  <c r="J303"/>
  <c r="J302"/>
  <c r="J288"/>
  <c r="J287"/>
  <c r="J257"/>
  <c r="J248"/>
  <c r="J247"/>
  <c r="J235"/>
  <c r="J234"/>
  <c r="J227"/>
  <c r="J226"/>
  <c r="J222"/>
  <c r="J221"/>
  <c r="J220"/>
  <c r="J210"/>
  <c r="J209"/>
  <c r="J204"/>
  <c r="J179"/>
  <c r="J178"/>
  <c r="J174"/>
  <c r="J173"/>
  <c r="J172"/>
  <c r="K342"/>
  <c r="K341"/>
  <c r="K317"/>
  <c r="K316"/>
  <c r="K303"/>
  <c r="K302"/>
  <c r="K288"/>
  <c r="K287"/>
  <c r="K257"/>
  <c r="K248"/>
  <c r="K247"/>
  <c r="K235"/>
  <c r="K234"/>
  <c r="K227"/>
  <c r="K226"/>
  <c r="K222"/>
  <c r="K221"/>
  <c r="K220"/>
  <c r="K210"/>
  <c r="K209"/>
  <c r="K204"/>
  <c r="K179"/>
  <c r="K178"/>
  <c r="K174"/>
  <c r="K173"/>
  <c r="K172"/>
  <c r="L342"/>
  <c r="L341"/>
  <c r="L317"/>
  <c r="L316"/>
  <c r="L303"/>
  <c r="L302"/>
  <c r="L288"/>
  <c r="L287"/>
  <c r="L257"/>
  <c r="L248"/>
  <c r="L247"/>
  <c r="L235"/>
  <c r="L234"/>
  <c r="L227"/>
  <c r="L226"/>
  <c r="L222"/>
  <c r="L221"/>
  <c r="L220"/>
  <c r="L210"/>
  <c r="L209"/>
  <c r="L204"/>
  <c r="L179"/>
  <c r="L178"/>
  <c r="L174"/>
  <c r="L173"/>
  <c r="L172"/>
  <c r="I175"/>
  <c r="J175"/>
  <c r="K175"/>
  <c r="L175"/>
  <c r="I176"/>
  <c r="J176"/>
  <c r="K176"/>
  <c r="L176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8"/>
  <c r="J228"/>
  <c r="K228"/>
  <c r="L228"/>
  <c r="I229"/>
  <c r="J229"/>
  <c r="K229"/>
  <c r="L229"/>
  <c r="I238"/>
  <c r="J238"/>
  <c r="K238"/>
  <c r="L238"/>
  <c r="I239"/>
  <c r="J239"/>
  <c r="K239"/>
  <c r="L239"/>
  <c r="I242"/>
  <c r="J242"/>
  <c r="K242"/>
  <c r="L242"/>
  <c r="I243"/>
  <c r="J243"/>
  <c r="K243"/>
  <c r="L243"/>
  <c r="I250"/>
  <c r="J250"/>
  <c r="K250"/>
  <c r="L250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44" i="7"/>
  <c r="I43"/>
  <c r="I42"/>
  <c r="I41"/>
  <c r="I167"/>
  <c r="I166"/>
  <c r="I160"/>
  <c r="I155"/>
  <c r="I153"/>
  <c r="I152"/>
  <c r="I147"/>
  <c r="I146"/>
  <c r="I127"/>
  <c r="I126"/>
  <c r="I125"/>
  <c r="I117"/>
  <c r="I107"/>
  <c r="I104"/>
  <c r="I103"/>
  <c r="I102"/>
  <c r="I91"/>
  <c r="I75"/>
  <c r="I74"/>
  <c r="I63"/>
  <c r="I62"/>
  <c r="I39"/>
  <c r="I38"/>
  <c r="I37"/>
  <c r="I31"/>
  <c r="I138"/>
  <c r="I137"/>
  <c r="I136"/>
  <c r="I130"/>
  <c r="I30"/>
  <c r="J44"/>
  <c r="J43"/>
  <c r="J42"/>
  <c r="J41"/>
  <c r="J167"/>
  <c r="J166"/>
  <c r="J160"/>
  <c r="J155"/>
  <c r="J153"/>
  <c r="J152"/>
  <c r="J147"/>
  <c r="J146"/>
  <c r="J127"/>
  <c r="J126"/>
  <c r="J125"/>
  <c r="J117"/>
  <c r="J107"/>
  <c r="J104"/>
  <c r="J103"/>
  <c r="J102"/>
  <c r="J91"/>
  <c r="J75"/>
  <c r="J74"/>
  <c r="J63"/>
  <c r="J62"/>
  <c r="J39"/>
  <c r="J38"/>
  <c r="J37"/>
  <c r="J31"/>
  <c r="J138"/>
  <c r="J137"/>
  <c r="J136"/>
  <c r="J130"/>
  <c r="J30"/>
  <c r="K44"/>
  <c r="K43"/>
  <c r="K42"/>
  <c r="K41"/>
  <c r="K167"/>
  <c r="K166"/>
  <c r="K160"/>
  <c r="K155"/>
  <c r="K153"/>
  <c r="K152"/>
  <c r="K147"/>
  <c r="K146"/>
  <c r="K127"/>
  <c r="K126"/>
  <c r="K125"/>
  <c r="K117"/>
  <c r="K107"/>
  <c r="K104"/>
  <c r="K103"/>
  <c r="K102"/>
  <c r="K91"/>
  <c r="K75"/>
  <c r="K74"/>
  <c r="K63"/>
  <c r="K62"/>
  <c r="K39"/>
  <c r="K38"/>
  <c r="K37"/>
  <c r="K31"/>
  <c r="K138"/>
  <c r="K137"/>
  <c r="K136"/>
  <c r="K130"/>
  <c r="K30"/>
  <c r="L44"/>
  <c r="L43"/>
  <c r="L42"/>
  <c r="L41"/>
  <c r="L167"/>
  <c r="L166"/>
  <c r="L160"/>
  <c r="L155"/>
  <c r="L153"/>
  <c r="L152"/>
  <c r="L147"/>
  <c r="L146"/>
  <c r="L127"/>
  <c r="L126"/>
  <c r="L125"/>
  <c r="L117"/>
  <c r="L107"/>
  <c r="L104"/>
  <c r="L103"/>
  <c r="L102"/>
  <c r="L91"/>
  <c r="L75"/>
  <c r="L74"/>
  <c r="L63"/>
  <c r="L62"/>
  <c r="L39"/>
  <c r="L38"/>
  <c r="L37"/>
  <c r="L31"/>
  <c r="L138"/>
  <c r="L137"/>
  <c r="L136"/>
  <c r="L130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342"/>
  <c r="I341"/>
  <c r="I316"/>
  <c r="I310"/>
  <c r="I309"/>
  <c r="I290"/>
  <c r="I289"/>
  <c r="I288"/>
  <c r="I287"/>
  <c r="I239"/>
  <c r="I238"/>
  <c r="I229"/>
  <c r="I228"/>
  <c r="I227"/>
  <c r="I226"/>
  <c r="I210"/>
  <c r="I209"/>
  <c r="I204"/>
  <c r="I198"/>
  <c r="I197"/>
  <c r="I196"/>
  <c r="I173"/>
  <c r="I172"/>
  <c r="J342"/>
  <c r="J341"/>
  <c r="J316"/>
  <c r="J310"/>
  <c r="J309"/>
  <c r="J290"/>
  <c r="J289"/>
  <c r="J288"/>
  <c r="J287"/>
  <c r="J239"/>
  <c r="J238"/>
  <c r="J229"/>
  <c r="J228"/>
  <c r="J227"/>
  <c r="J226"/>
  <c r="J210"/>
  <c r="J209"/>
  <c r="J204"/>
  <c r="J198"/>
  <c r="J197"/>
  <c r="J196"/>
  <c r="J173"/>
  <c r="J172"/>
  <c r="K342"/>
  <c r="K341"/>
  <c r="K316"/>
  <c r="K310"/>
  <c r="K309"/>
  <c r="K290"/>
  <c r="K289"/>
  <c r="K288"/>
  <c r="K287"/>
  <c r="K239"/>
  <c r="K238"/>
  <c r="K229"/>
  <c r="K228"/>
  <c r="K227"/>
  <c r="K226"/>
  <c r="K210"/>
  <c r="K209"/>
  <c r="K204"/>
  <c r="K198"/>
  <c r="K197"/>
  <c r="K196"/>
  <c r="K173"/>
  <c r="K172"/>
  <c r="L342"/>
  <c r="L341"/>
  <c r="L316"/>
  <c r="L310"/>
  <c r="L309"/>
  <c r="L290"/>
  <c r="L289"/>
  <c r="L288"/>
  <c r="L287"/>
  <c r="L239"/>
  <c r="L238"/>
  <c r="L229"/>
  <c r="L228"/>
  <c r="L227"/>
  <c r="L226"/>
  <c r="L210"/>
  <c r="L209"/>
  <c r="L204"/>
  <c r="L198"/>
  <c r="L197"/>
  <c r="L196"/>
  <c r="L173"/>
  <c r="L172"/>
  <c r="I174"/>
  <c r="J174"/>
  <c r="K174"/>
  <c r="L174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34"/>
  <c r="J234"/>
  <c r="K234"/>
  <c r="L234"/>
  <c r="I235"/>
  <c r="J235"/>
  <c r="K235"/>
  <c r="L235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7"/>
  <c r="J257"/>
  <c r="K257"/>
  <c r="L257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26"/>
  <c r="J326"/>
  <c r="K326"/>
  <c r="L326"/>
  <c r="I328"/>
  <c r="J328"/>
  <c r="K328"/>
  <c r="L328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138" i="6"/>
  <c r="I137"/>
  <c r="I136"/>
  <c r="I133"/>
  <c r="I132"/>
  <c r="I131"/>
  <c r="I130"/>
  <c r="I162"/>
  <c r="I161"/>
  <c r="I160"/>
  <c r="I155"/>
  <c r="I148"/>
  <c r="I147"/>
  <c r="I146"/>
  <c r="I127"/>
  <c r="I126"/>
  <c r="I125"/>
  <c r="I121"/>
  <c r="I107"/>
  <c r="I86"/>
  <c r="I85"/>
  <c r="I84"/>
  <c r="I83"/>
  <c r="I75"/>
  <c r="I74"/>
  <c r="I63"/>
  <c r="I62"/>
  <c r="I44"/>
  <c r="I43"/>
  <c r="I42"/>
  <c r="I41"/>
  <c r="I39"/>
  <c r="I38"/>
  <c r="I37"/>
  <c r="I31"/>
  <c r="I30"/>
  <c r="J138"/>
  <c r="J137"/>
  <c r="J136"/>
  <c r="J133"/>
  <c r="J132"/>
  <c r="J131"/>
  <c r="J130"/>
  <c r="J162"/>
  <c r="J161"/>
  <c r="J160"/>
  <c r="J155"/>
  <c r="J148"/>
  <c r="J147"/>
  <c r="J146"/>
  <c r="J127"/>
  <c r="J126"/>
  <c r="J125"/>
  <c r="J121"/>
  <c r="J107"/>
  <c r="J86"/>
  <c r="J85"/>
  <c r="J84"/>
  <c r="J83"/>
  <c r="J75"/>
  <c r="J74"/>
  <c r="J63"/>
  <c r="J62"/>
  <c r="J44"/>
  <c r="J43"/>
  <c r="J42"/>
  <c r="J41"/>
  <c r="J39"/>
  <c r="J38"/>
  <c r="J37"/>
  <c r="J31"/>
  <c r="J30"/>
  <c r="K138"/>
  <c r="K137"/>
  <c r="K136"/>
  <c r="K133"/>
  <c r="K132"/>
  <c r="K131"/>
  <c r="K130"/>
  <c r="K162"/>
  <c r="K161"/>
  <c r="K160"/>
  <c r="K155"/>
  <c r="K148"/>
  <c r="K147"/>
  <c r="K146"/>
  <c r="K127"/>
  <c r="K126"/>
  <c r="K125"/>
  <c r="K121"/>
  <c r="K107"/>
  <c r="K86"/>
  <c r="K85"/>
  <c r="K84"/>
  <c r="K83"/>
  <c r="K75"/>
  <c r="K74"/>
  <c r="K63"/>
  <c r="K62"/>
  <c r="K44"/>
  <c r="K43"/>
  <c r="K42"/>
  <c r="K41"/>
  <c r="K39"/>
  <c r="K38"/>
  <c r="K37"/>
  <c r="K31"/>
  <c r="K30"/>
  <c r="L138"/>
  <c r="L137"/>
  <c r="L136"/>
  <c r="L133"/>
  <c r="L132"/>
  <c r="L131"/>
  <c r="L130"/>
  <c r="L162"/>
  <c r="L161"/>
  <c r="L160"/>
  <c r="L155"/>
  <c r="L148"/>
  <c r="L147"/>
  <c r="L146"/>
  <c r="L127"/>
  <c r="L126"/>
  <c r="L125"/>
  <c r="L121"/>
  <c r="L107"/>
  <c r="L86"/>
  <c r="L85"/>
  <c r="L84"/>
  <c r="L83"/>
  <c r="L75"/>
  <c r="L74"/>
  <c r="L63"/>
  <c r="L62"/>
  <c r="L44"/>
  <c r="L43"/>
  <c r="L42"/>
  <c r="L41"/>
  <c r="L39"/>
  <c r="L38"/>
  <c r="L37"/>
  <c r="L31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91"/>
  <c r="J91"/>
  <c r="K91"/>
  <c r="L9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2"/>
  <c r="J102"/>
  <c r="K102"/>
  <c r="L102"/>
  <c r="I103"/>
  <c r="J103"/>
  <c r="K103"/>
  <c r="L103"/>
  <c r="I104"/>
  <c r="J104"/>
  <c r="K104"/>
  <c r="L104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2"/>
  <c r="J122"/>
  <c r="K122"/>
  <c r="L122"/>
  <c r="I123"/>
  <c r="J123"/>
  <c r="K123"/>
  <c r="L123"/>
  <c r="I141"/>
  <c r="J141"/>
  <c r="K141"/>
  <c r="L141"/>
  <c r="I142"/>
  <c r="J142"/>
  <c r="K142"/>
  <c r="L142"/>
  <c r="I143"/>
  <c r="J143"/>
  <c r="K143"/>
  <c r="L143"/>
  <c r="I149"/>
  <c r="J149"/>
  <c r="K149"/>
  <c r="L149"/>
  <c r="I152"/>
  <c r="J152"/>
  <c r="K152"/>
  <c r="L152"/>
  <c r="I153"/>
  <c r="J153"/>
  <c r="K153"/>
  <c r="L153"/>
  <c r="I156"/>
  <c r="J156"/>
  <c r="K156"/>
  <c r="L156"/>
  <c r="I157"/>
  <c r="J157"/>
  <c r="K157"/>
  <c r="L157"/>
  <c r="I158"/>
  <c r="J158"/>
  <c r="K158"/>
  <c r="L158"/>
  <c r="I166"/>
  <c r="J166"/>
  <c r="K166"/>
  <c r="L166"/>
  <c r="I167"/>
  <c r="J167"/>
  <c r="K167"/>
  <c r="L167"/>
  <c r="I342"/>
  <c r="I341"/>
  <c r="I328"/>
  <c r="I326"/>
  <c r="I316"/>
  <c r="I299"/>
  <c r="I298"/>
  <c r="I288"/>
  <c r="I287"/>
  <c r="I280"/>
  <c r="I279"/>
  <c r="I283"/>
  <c r="I282"/>
  <c r="I277"/>
  <c r="I276"/>
  <c r="I257"/>
  <c r="I250"/>
  <c r="I238"/>
  <c r="I227"/>
  <c r="I226"/>
  <c r="I210"/>
  <c r="I209"/>
  <c r="I204"/>
  <c r="I198"/>
  <c r="I197"/>
  <c r="I196"/>
  <c r="I188"/>
  <c r="I174"/>
  <c r="I173"/>
  <c r="I172"/>
  <c r="J342"/>
  <c r="J341"/>
  <c r="J328"/>
  <c r="J326"/>
  <c r="J316"/>
  <c r="J299"/>
  <c r="J298"/>
  <c r="J288"/>
  <c r="J287"/>
  <c r="J280"/>
  <c r="J279"/>
  <c r="J283"/>
  <c r="J282"/>
  <c r="J277"/>
  <c r="J276"/>
  <c r="J257"/>
  <c r="J250"/>
  <c r="J238"/>
  <c r="J227"/>
  <c r="J226"/>
  <c r="J210"/>
  <c r="J209"/>
  <c r="J204"/>
  <c r="J198"/>
  <c r="J197"/>
  <c r="J196"/>
  <c r="J188"/>
  <c r="J174"/>
  <c r="J173"/>
  <c r="J172"/>
  <c r="K342"/>
  <c r="K341"/>
  <c r="K328"/>
  <c r="K326"/>
  <c r="K316"/>
  <c r="K299"/>
  <c r="K298"/>
  <c r="K288"/>
  <c r="K287"/>
  <c r="K280"/>
  <c r="K279"/>
  <c r="K283"/>
  <c r="K282"/>
  <c r="K277"/>
  <c r="K276"/>
  <c r="K257"/>
  <c r="K250"/>
  <c r="K238"/>
  <c r="K227"/>
  <c r="K226"/>
  <c r="K210"/>
  <c r="K209"/>
  <c r="K204"/>
  <c r="K198"/>
  <c r="K197"/>
  <c r="K196"/>
  <c r="K188"/>
  <c r="K174"/>
  <c r="K173"/>
  <c r="K172"/>
  <c r="L342"/>
  <c r="L341"/>
  <c r="L328"/>
  <c r="L326"/>
  <c r="L316"/>
  <c r="L299"/>
  <c r="L298"/>
  <c r="L288"/>
  <c r="L287"/>
  <c r="L280"/>
  <c r="L279"/>
  <c r="L283"/>
  <c r="L282"/>
  <c r="L277"/>
  <c r="L276"/>
  <c r="L257"/>
  <c r="L250"/>
  <c r="L238"/>
  <c r="L227"/>
  <c r="L226"/>
  <c r="L210"/>
  <c r="L209"/>
  <c r="L204"/>
  <c r="L198"/>
  <c r="L197"/>
  <c r="L196"/>
  <c r="L188"/>
  <c r="L174"/>
  <c r="L173"/>
  <c r="L172"/>
  <c r="I175"/>
  <c r="J175"/>
  <c r="K175"/>
  <c r="L175"/>
  <c r="I176"/>
  <c r="J176"/>
  <c r="K176"/>
  <c r="L176"/>
  <c r="I178"/>
  <c r="J178"/>
  <c r="K178"/>
  <c r="L178"/>
  <c r="I179"/>
  <c r="J179"/>
  <c r="K179"/>
  <c r="L179"/>
  <c r="I183"/>
  <c r="J183"/>
  <c r="K183"/>
  <c r="L183"/>
  <c r="I184"/>
  <c r="J184"/>
  <c r="K184"/>
  <c r="L184"/>
  <c r="I189"/>
  <c r="J189"/>
  <c r="K189"/>
  <c r="L189"/>
  <c r="I193"/>
  <c r="J193"/>
  <c r="K193"/>
  <c r="L193"/>
  <c r="I194"/>
  <c r="J194"/>
  <c r="K194"/>
  <c r="L194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8"/>
  <c r="J228"/>
  <c r="K228"/>
  <c r="L228"/>
  <c r="I229"/>
  <c r="J229"/>
  <c r="K229"/>
  <c r="L229"/>
  <c r="I234"/>
  <c r="J234"/>
  <c r="K234"/>
  <c r="L234"/>
  <c r="I235"/>
  <c r="J235"/>
  <c r="K235"/>
  <c r="L235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68"/>
  <c r="J268"/>
  <c r="K268"/>
  <c r="L268"/>
  <c r="I269"/>
  <c r="J269"/>
  <c r="K269"/>
  <c r="L269"/>
  <c r="I272"/>
  <c r="J272"/>
  <c r="K272"/>
  <c r="L272"/>
  <c r="I273"/>
  <c r="J273"/>
  <c r="K273"/>
  <c r="L273"/>
  <c r="I289"/>
  <c r="J289"/>
  <c r="K289"/>
  <c r="L289"/>
  <c r="I290"/>
  <c r="J290"/>
  <c r="K290"/>
  <c r="L290"/>
  <c r="I294"/>
  <c r="J294"/>
  <c r="K294"/>
  <c r="L294"/>
  <c r="I295"/>
  <c r="J295"/>
  <c r="K295"/>
  <c r="L295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138" i="5"/>
  <c r="I137"/>
  <c r="I136"/>
  <c r="I133"/>
  <c r="I132"/>
  <c r="I131"/>
  <c r="I130"/>
  <c r="I166"/>
  <c r="I160"/>
  <c r="I155"/>
  <c r="I153"/>
  <c r="I152"/>
  <c r="I147"/>
  <c r="I146"/>
  <c r="I127"/>
  <c r="I126"/>
  <c r="I125"/>
  <c r="I107"/>
  <c r="I104"/>
  <c r="I103"/>
  <c r="I102"/>
  <c r="I92"/>
  <c r="I91"/>
  <c r="I75"/>
  <c r="I74"/>
  <c r="I63"/>
  <c r="I62"/>
  <c r="I44"/>
  <c r="I43"/>
  <c r="I42"/>
  <c r="I41"/>
  <c r="I39"/>
  <c r="I38"/>
  <c r="I37"/>
  <c r="I31"/>
  <c r="I30"/>
  <c r="J138"/>
  <c r="J137"/>
  <c r="J136"/>
  <c r="J133"/>
  <c r="J132"/>
  <c r="J131"/>
  <c r="J130"/>
  <c r="J166"/>
  <c r="J160"/>
  <c r="J155"/>
  <c r="J153"/>
  <c r="J152"/>
  <c r="J147"/>
  <c r="J146"/>
  <c r="J127"/>
  <c r="J126"/>
  <c r="J125"/>
  <c r="J107"/>
  <c r="J104"/>
  <c r="J103"/>
  <c r="J102"/>
  <c r="J92"/>
  <c r="J91"/>
  <c r="J75"/>
  <c r="J74"/>
  <c r="J63"/>
  <c r="J62"/>
  <c r="J44"/>
  <c r="J43"/>
  <c r="J42"/>
  <c r="J41"/>
  <c r="J39"/>
  <c r="J38"/>
  <c r="J37"/>
  <c r="J31"/>
  <c r="J30"/>
  <c r="K138"/>
  <c r="K137"/>
  <c r="K136"/>
  <c r="K133"/>
  <c r="K132"/>
  <c r="K131"/>
  <c r="K130"/>
  <c r="K166"/>
  <c r="K160"/>
  <c r="K155"/>
  <c r="K153"/>
  <c r="K152"/>
  <c r="K147"/>
  <c r="K146"/>
  <c r="K127"/>
  <c r="K126"/>
  <c r="K125"/>
  <c r="K107"/>
  <c r="K104"/>
  <c r="K103"/>
  <c r="K102"/>
  <c r="K92"/>
  <c r="K91"/>
  <c r="K75"/>
  <c r="K74"/>
  <c r="K63"/>
  <c r="K62"/>
  <c r="K44"/>
  <c r="K43"/>
  <c r="K42"/>
  <c r="K41"/>
  <c r="K39"/>
  <c r="K38"/>
  <c r="K37"/>
  <c r="K31"/>
  <c r="K30"/>
  <c r="L138"/>
  <c r="L137"/>
  <c r="L136"/>
  <c r="L133"/>
  <c r="L132"/>
  <c r="L131"/>
  <c r="L130"/>
  <c r="L166"/>
  <c r="L160"/>
  <c r="L155"/>
  <c r="L153"/>
  <c r="L152"/>
  <c r="L147"/>
  <c r="L146"/>
  <c r="L127"/>
  <c r="L126"/>
  <c r="L125"/>
  <c r="L107"/>
  <c r="L104"/>
  <c r="L103"/>
  <c r="L102"/>
  <c r="L92"/>
  <c r="L91"/>
  <c r="L75"/>
  <c r="L74"/>
  <c r="L63"/>
  <c r="L62"/>
  <c r="L44"/>
  <c r="L43"/>
  <c r="L42"/>
  <c r="L41"/>
  <c r="L39"/>
  <c r="L38"/>
  <c r="L37"/>
  <c r="L31"/>
  <c r="L30"/>
  <c r="I32"/>
  <c r="J32"/>
  <c r="K32"/>
  <c r="L32"/>
  <c r="I33"/>
  <c r="J33"/>
  <c r="K33"/>
  <c r="L33"/>
  <c r="I34"/>
  <c r="J34"/>
  <c r="K34"/>
  <c r="L34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83"/>
  <c r="J83"/>
  <c r="K83"/>
  <c r="L83"/>
  <c r="I84"/>
  <c r="J84"/>
  <c r="K84"/>
  <c r="L84"/>
  <c r="I85"/>
  <c r="J85"/>
  <c r="K85"/>
  <c r="L85"/>
  <c r="I86"/>
  <c r="J86"/>
  <c r="K86"/>
  <c r="L86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3"/>
  <c r="J113"/>
  <c r="K113"/>
  <c r="L113"/>
  <c r="I114"/>
  <c r="J114"/>
  <c r="K114"/>
  <c r="L114"/>
  <c r="I115"/>
  <c r="J115"/>
  <c r="K115"/>
  <c r="L115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167"/>
  <c r="J167"/>
  <c r="K167"/>
  <c r="L167"/>
  <c r="I342"/>
  <c r="I341"/>
  <c r="I332"/>
  <c r="I331"/>
  <c r="I318"/>
  <c r="I317"/>
  <c r="I316"/>
  <c r="I288"/>
  <c r="I287"/>
  <c r="I269"/>
  <c r="I268"/>
  <c r="I257"/>
  <c r="I248"/>
  <c r="I247"/>
  <c r="I251"/>
  <c r="I250"/>
  <c r="I254"/>
  <c r="I253"/>
  <c r="I243"/>
  <c r="I242"/>
  <c r="I227"/>
  <c r="I226"/>
  <c r="I210"/>
  <c r="I209"/>
  <c r="I204"/>
  <c r="I198"/>
  <c r="I197"/>
  <c r="I196"/>
  <c r="I179"/>
  <c r="I178"/>
  <c r="I174"/>
  <c r="I173"/>
  <c r="I172"/>
  <c r="J342"/>
  <c r="J341"/>
  <c r="J332"/>
  <c r="J331"/>
  <c r="J318"/>
  <c r="J317"/>
  <c r="J316"/>
  <c r="J288"/>
  <c r="J287"/>
  <c r="J269"/>
  <c r="J268"/>
  <c r="J257"/>
  <c r="J248"/>
  <c r="J247"/>
  <c r="J251"/>
  <c r="J250"/>
  <c r="J254"/>
  <c r="J253"/>
  <c r="J243"/>
  <c r="J242"/>
  <c r="J227"/>
  <c r="J226"/>
  <c r="J210"/>
  <c r="J209"/>
  <c r="J204"/>
  <c r="J198"/>
  <c r="J197"/>
  <c r="J196"/>
  <c r="J179"/>
  <c r="J178"/>
  <c r="J174"/>
  <c r="J173"/>
  <c r="J172"/>
  <c r="K342"/>
  <c r="K341"/>
  <c r="K332"/>
  <c r="K331"/>
  <c r="K318"/>
  <c r="K317"/>
  <c r="K316"/>
  <c r="K288"/>
  <c r="K287"/>
  <c r="K269"/>
  <c r="K268"/>
  <c r="K257"/>
  <c r="K248"/>
  <c r="K247"/>
  <c r="K251"/>
  <c r="K250"/>
  <c r="K254"/>
  <c r="K253"/>
  <c r="K243"/>
  <c r="K242"/>
  <c r="K227"/>
  <c r="K226"/>
  <c r="K210"/>
  <c r="K209"/>
  <c r="K204"/>
  <c r="K198"/>
  <c r="K197"/>
  <c r="K196"/>
  <c r="K179"/>
  <c r="K178"/>
  <c r="K174"/>
  <c r="K173"/>
  <c r="K172"/>
  <c r="L342"/>
  <c r="L341"/>
  <c r="L332"/>
  <c r="L331"/>
  <c r="L318"/>
  <c r="L317"/>
  <c r="L316"/>
  <c r="L288"/>
  <c r="L287"/>
  <c r="L269"/>
  <c r="L268"/>
  <c r="L257"/>
  <c r="L248"/>
  <c r="L247"/>
  <c r="L251"/>
  <c r="L250"/>
  <c r="L254"/>
  <c r="L253"/>
  <c r="L243"/>
  <c r="L242"/>
  <c r="L227"/>
  <c r="L226"/>
  <c r="L210"/>
  <c r="L209"/>
  <c r="L204"/>
  <c r="L198"/>
  <c r="L197"/>
  <c r="L196"/>
  <c r="L179"/>
  <c r="L178"/>
  <c r="L174"/>
  <c r="L173"/>
  <c r="L172"/>
  <c r="I175"/>
  <c r="J175"/>
  <c r="K175"/>
  <c r="L175"/>
  <c r="I176"/>
  <c r="J176"/>
  <c r="K176"/>
  <c r="L176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0"/>
  <c r="J220"/>
  <c r="K220"/>
  <c r="L220"/>
  <c r="I221"/>
  <c r="J221"/>
  <c r="K221"/>
  <c r="L221"/>
  <c r="I222"/>
  <c r="J222"/>
  <c r="K222"/>
  <c r="L222"/>
  <c r="I228"/>
  <c r="J228"/>
  <c r="K228"/>
  <c r="L228"/>
  <c r="I229"/>
  <c r="J229"/>
  <c r="K229"/>
  <c r="L229"/>
  <c r="I234"/>
  <c r="J234"/>
  <c r="K234"/>
  <c r="L234"/>
  <c r="I235"/>
  <c r="J235"/>
  <c r="K235"/>
  <c r="L235"/>
  <c r="I238"/>
  <c r="J238"/>
  <c r="K238"/>
  <c r="L238"/>
  <c r="I239"/>
  <c r="J239"/>
  <c r="K239"/>
  <c r="L239"/>
  <c r="I258"/>
  <c r="J258"/>
  <c r="K258"/>
  <c r="L258"/>
  <c r="I259"/>
  <c r="J259"/>
  <c r="K259"/>
  <c r="L259"/>
  <c r="I264"/>
  <c r="J264"/>
  <c r="K264"/>
  <c r="L264"/>
  <c r="I265"/>
  <c r="J265"/>
  <c r="K265"/>
  <c r="L265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2"/>
  <c r="J282"/>
  <c r="K282"/>
  <c r="L282"/>
  <c r="I283"/>
  <c r="J283"/>
  <c r="K283"/>
  <c r="L283"/>
  <c r="I289"/>
  <c r="J289"/>
  <c r="K289"/>
  <c r="L289"/>
  <c r="I290"/>
  <c r="J290"/>
  <c r="K290"/>
  <c r="L290"/>
  <c r="I294"/>
  <c r="J294"/>
  <c r="K294"/>
  <c r="L294"/>
  <c r="I295"/>
  <c r="J295"/>
  <c r="K295"/>
  <c r="L295"/>
  <c r="I298"/>
  <c r="J298"/>
  <c r="K298"/>
  <c r="L298"/>
  <c r="I299"/>
  <c r="J299"/>
  <c r="K299"/>
  <c r="L299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22"/>
  <c r="J322"/>
  <c r="K322"/>
  <c r="L322"/>
  <c r="I323"/>
  <c r="J323"/>
  <c r="K323"/>
  <c r="L323"/>
  <c r="I326"/>
  <c r="J326"/>
  <c r="K326"/>
  <c r="L326"/>
  <c r="I328"/>
  <c r="J328"/>
  <c r="K328"/>
  <c r="L328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34" i="4"/>
  <c r="I33"/>
  <c r="I32"/>
  <c r="I39"/>
  <c r="I38"/>
  <c r="I37"/>
  <c r="I31"/>
  <c r="I44"/>
  <c r="I43"/>
  <c r="I42"/>
  <c r="I41"/>
  <c r="I160"/>
  <c r="I155"/>
  <c r="I147"/>
  <c r="I146"/>
  <c r="I127"/>
  <c r="I126"/>
  <c r="I125"/>
  <c r="I115"/>
  <c r="I114"/>
  <c r="I113"/>
  <c r="I107"/>
  <c r="I104"/>
  <c r="I103"/>
  <c r="I102"/>
  <c r="I91"/>
  <c r="I86"/>
  <c r="I85"/>
  <c r="I84"/>
  <c r="I83"/>
  <c r="I75"/>
  <c r="I74"/>
  <c r="I63"/>
  <c r="I62"/>
  <c r="I138"/>
  <c r="I137"/>
  <c r="I136"/>
  <c r="I130"/>
  <c r="I30"/>
  <c r="J34"/>
  <c r="J33"/>
  <c r="J32"/>
  <c r="J39"/>
  <c r="J38"/>
  <c r="J37"/>
  <c r="J31"/>
  <c r="J44"/>
  <c r="J43"/>
  <c r="J42"/>
  <c r="J41"/>
  <c r="J160"/>
  <c r="J155"/>
  <c r="J147"/>
  <c r="J146"/>
  <c r="J127"/>
  <c r="J126"/>
  <c r="J125"/>
  <c r="J115"/>
  <c r="J114"/>
  <c r="J113"/>
  <c r="J107"/>
  <c r="J104"/>
  <c r="J103"/>
  <c r="J102"/>
  <c r="J91"/>
  <c r="J86"/>
  <c r="J85"/>
  <c r="J84"/>
  <c r="J83"/>
  <c r="J75"/>
  <c r="J74"/>
  <c r="J63"/>
  <c r="J62"/>
  <c r="J138"/>
  <c r="J137"/>
  <c r="J136"/>
  <c r="J130"/>
  <c r="J30"/>
  <c r="K33"/>
  <c r="K32"/>
  <c r="K39"/>
  <c r="K38"/>
  <c r="K37"/>
  <c r="K31"/>
  <c r="K44"/>
  <c r="K43"/>
  <c r="K42"/>
  <c r="K41"/>
  <c r="K160"/>
  <c r="K155"/>
  <c r="K147"/>
  <c r="K146"/>
  <c r="K127"/>
  <c r="K126"/>
  <c r="K125"/>
  <c r="K115"/>
  <c r="K114"/>
  <c r="K113"/>
  <c r="K107"/>
  <c r="K104"/>
  <c r="K103"/>
  <c r="K102"/>
  <c r="K91"/>
  <c r="K86"/>
  <c r="K85"/>
  <c r="K84"/>
  <c r="K83"/>
  <c r="K75"/>
  <c r="K74"/>
  <c r="K63"/>
  <c r="K62"/>
  <c r="K138"/>
  <c r="K137"/>
  <c r="K136"/>
  <c r="K130"/>
  <c r="K30"/>
  <c r="L33"/>
  <c r="L32"/>
  <c r="L39"/>
  <c r="L38"/>
  <c r="L37"/>
  <c r="L31"/>
  <c r="L44"/>
  <c r="L43"/>
  <c r="L42"/>
  <c r="L41"/>
  <c r="L160"/>
  <c r="L155"/>
  <c r="L147"/>
  <c r="L146"/>
  <c r="L127"/>
  <c r="L126"/>
  <c r="L125"/>
  <c r="L115"/>
  <c r="L114"/>
  <c r="L113"/>
  <c r="L107"/>
  <c r="L104"/>
  <c r="L103"/>
  <c r="L102"/>
  <c r="L91"/>
  <c r="L86"/>
  <c r="L85"/>
  <c r="L84"/>
  <c r="L83"/>
  <c r="L75"/>
  <c r="L74"/>
  <c r="L63"/>
  <c r="L62"/>
  <c r="L138"/>
  <c r="L137"/>
  <c r="L136"/>
  <c r="L130"/>
  <c r="L30"/>
  <c r="I64"/>
  <c r="J64"/>
  <c r="K64"/>
  <c r="L64"/>
  <c r="I65"/>
  <c r="J65"/>
  <c r="K65"/>
  <c r="L65"/>
  <c r="I69"/>
  <c r="J69"/>
  <c r="K69"/>
  <c r="L69"/>
  <c r="I70"/>
  <c r="J70"/>
  <c r="K70"/>
  <c r="L70"/>
  <c r="I79"/>
  <c r="J79"/>
  <c r="K79"/>
  <c r="L79"/>
  <c r="I80"/>
  <c r="J80"/>
  <c r="K80"/>
  <c r="L80"/>
  <c r="I81"/>
  <c r="J81"/>
  <c r="K81"/>
  <c r="L81"/>
  <c r="I92"/>
  <c r="J92"/>
  <c r="K92"/>
  <c r="L92"/>
  <c r="I93"/>
  <c r="J93"/>
  <c r="K93"/>
  <c r="L93"/>
  <c r="I94"/>
  <c r="J94"/>
  <c r="K94"/>
  <c r="L94"/>
  <c r="I97"/>
  <c r="J97"/>
  <c r="K97"/>
  <c r="L97"/>
  <c r="I98"/>
  <c r="J98"/>
  <c r="K98"/>
  <c r="L98"/>
  <c r="I99"/>
  <c r="J99"/>
  <c r="K99"/>
  <c r="L99"/>
  <c r="I108"/>
  <c r="J108"/>
  <c r="K108"/>
  <c r="L108"/>
  <c r="I109"/>
  <c r="J109"/>
  <c r="K109"/>
  <c r="L109"/>
  <c r="I110"/>
  <c r="J110"/>
  <c r="K110"/>
  <c r="L110"/>
  <c r="I117"/>
  <c r="J117"/>
  <c r="K117"/>
  <c r="L117"/>
  <c r="I118"/>
  <c r="J118"/>
  <c r="K118"/>
  <c r="L118"/>
  <c r="I119"/>
  <c r="J119"/>
  <c r="K119"/>
  <c r="L119"/>
  <c r="I121"/>
  <c r="J121"/>
  <c r="K121"/>
  <c r="L121"/>
  <c r="I122"/>
  <c r="J122"/>
  <c r="K122"/>
  <c r="L122"/>
  <c r="I123"/>
  <c r="J123"/>
  <c r="K123"/>
  <c r="L123"/>
  <c r="I131"/>
  <c r="J131"/>
  <c r="K131"/>
  <c r="L131"/>
  <c r="I132"/>
  <c r="J132"/>
  <c r="K132"/>
  <c r="L132"/>
  <c r="I133"/>
  <c r="J133"/>
  <c r="K133"/>
  <c r="L133"/>
  <c r="I141"/>
  <c r="J141"/>
  <c r="K141"/>
  <c r="L141"/>
  <c r="I142"/>
  <c r="J142"/>
  <c r="K142"/>
  <c r="L142"/>
  <c r="I143"/>
  <c r="J143"/>
  <c r="K143"/>
  <c r="L143"/>
  <c r="I148"/>
  <c r="J148"/>
  <c r="K148"/>
  <c r="L148"/>
  <c r="I149"/>
  <c r="J149"/>
  <c r="K149"/>
  <c r="L149"/>
  <c r="I152"/>
  <c r="J152"/>
  <c r="K152"/>
  <c r="L152"/>
  <c r="I153"/>
  <c r="J153"/>
  <c r="K153"/>
  <c r="L153"/>
  <c r="I156"/>
  <c r="J156"/>
  <c r="K156"/>
  <c r="L156"/>
  <c r="I157"/>
  <c r="J157"/>
  <c r="K157"/>
  <c r="L157"/>
  <c r="I158"/>
  <c r="J158"/>
  <c r="K158"/>
  <c r="L158"/>
  <c r="I161"/>
  <c r="J161"/>
  <c r="K161"/>
  <c r="L161"/>
  <c r="I162"/>
  <c r="J162"/>
  <c r="K162"/>
  <c r="L162"/>
  <c r="I166"/>
  <c r="J166"/>
  <c r="K166"/>
  <c r="L166"/>
  <c r="I167"/>
  <c r="J167"/>
  <c r="K167"/>
  <c r="L167"/>
  <c r="I342"/>
  <c r="I341"/>
  <c r="I328"/>
  <c r="I326"/>
  <c r="I316"/>
  <c r="I299"/>
  <c r="I298"/>
  <c r="I288"/>
  <c r="I287"/>
  <c r="I283"/>
  <c r="I282"/>
  <c r="I268"/>
  <c r="I257"/>
  <c r="I238"/>
  <c r="I227"/>
  <c r="I226"/>
  <c r="I222"/>
  <c r="I221"/>
  <c r="I220"/>
  <c r="I210"/>
  <c r="I209"/>
  <c r="I204"/>
  <c r="I178"/>
  <c r="I174"/>
  <c r="I173"/>
  <c r="I172"/>
  <c r="J342"/>
  <c r="J341"/>
  <c r="J328"/>
  <c r="J326"/>
  <c r="J316"/>
  <c r="J299"/>
  <c r="J298"/>
  <c r="J288"/>
  <c r="J287"/>
  <c r="J283"/>
  <c r="J282"/>
  <c r="J268"/>
  <c r="J257"/>
  <c r="J238"/>
  <c r="J227"/>
  <c r="J226"/>
  <c r="J222"/>
  <c r="J221"/>
  <c r="J220"/>
  <c r="J210"/>
  <c r="J209"/>
  <c r="J204"/>
  <c r="J178"/>
  <c r="J174"/>
  <c r="J173"/>
  <c r="J172"/>
  <c r="K342"/>
  <c r="K341"/>
  <c r="K328"/>
  <c r="K326"/>
  <c r="K316"/>
  <c r="K299"/>
  <c r="K298"/>
  <c r="K288"/>
  <c r="K287"/>
  <c r="K283"/>
  <c r="K282"/>
  <c r="K268"/>
  <c r="K257"/>
  <c r="K238"/>
  <c r="K227"/>
  <c r="K226"/>
  <c r="K222"/>
  <c r="K221"/>
  <c r="K220"/>
  <c r="K210"/>
  <c r="K209"/>
  <c r="K204"/>
  <c r="K178"/>
  <c r="K174"/>
  <c r="K173"/>
  <c r="K172"/>
  <c r="L342"/>
  <c r="L341"/>
  <c r="L328"/>
  <c r="L326"/>
  <c r="L316"/>
  <c r="L299"/>
  <c r="L298"/>
  <c r="L288"/>
  <c r="L287"/>
  <c r="L283"/>
  <c r="L282"/>
  <c r="L268"/>
  <c r="L257"/>
  <c r="L238"/>
  <c r="L227"/>
  <c r="L226"/>
  <c r="L222"/>
  <c r="L221"/>
  <c r="L220"/>
  <c r="L210"/>
  <c r="L209"/>
  <c r="L204"/>
  <c r="L178"/>
  <c r="L174"/>
  <c r="L173"/>
  <c r="L172"/>
  <c r="I175"/>
  <c r="J175"/>
  <c r="K175"/>
  <c r="L175"/>
  <c r="I176"/>
  <c r="J176"/>
  <c r="K176"/>
  <c r="L176"/>
  <c r="I179"/>
  <c r="J179"/>
  <c r="K179"/>
  <c r="L179"/>
  <c r="I183"/>
  <c r="J183"/>
  <c r="K183"/>
  <c r="L183"/>
  <c r="I184"/>
  <c r="J184"/>
  <c r="K184"/>
  <c r="L184"/>
  <c r="I188"/>
  <c r="J188"/>
  <c r="K188"/>
  <c r="L188"/>
  <c r="I189"/>
  <c r="J189"/>
  <c r="K189"/>
  <c r="L189"/>
  <c r="I193"/>
  <c r="J193"/>
  <c r="K193"/>
  <c r="L193"/>
  <c r="I194"/>
  <c r="J194"/>
  <c r="K194"/>
  <c r="L194"/>
  <c r="I196"/>
  <c r="J196"/>
  <c r="K196"/>
  <c r="L196"/>
  <c r="I197"/>
  <c r="J197"/>
  <c r="K197"/>
  <c r="L197"/>
  <c r="I198"/>
  <c r="J198"/>
  <c r="K198"/>
  <c r="L198"/>
  <c r="I205"/>
  <c r="J205"/>
  <c r="K205"/>
  <c r="L205"/>
  <c r="I206"/>
  <c r="J206"/>
  <c r="K206"/>
  <c r="L206"/>
  <c r="I216"/>
  <c r="J216"/>
  <c r="K216"/>
  <c r="L216"/>
  <c r="I217"/>
  <c r="J217"/>
  <c r="K217"/>
  <c r="L217"/>
  <c r="I218"/>
  <c r="J218"/>
  <c r="K218"/>
  <c r="L218"/>
  <c r="I228"/>
  <c r="J228"/>
  <c r="K228"/>
  <c r="L228"/>
  <c r="I229"/>
  <c r="J229"/>
  <c r="K229"/>
  <c r="L229"/>
  <c r="I234"/>
  <c r="J234"/>
  <c r="K234"/>
  <c r="L234"/>
  <c r="I235"/>
  <c r="J235"/>
  <c r="K235"/>
  <c r="L235"/>
  <c r="I239"/>
  <c r="J239"/>
  <c r="K239"/>
  <c r="L239"/>
  <c r="I242"/>
  <c r="J242"/>
  <c r="K242"/>
  <c r="L242"/>
  <c r="I243"/>
  <c r="J243"/>
  <c r="K243"/>
  <c r="L243"/>
  <c r="I247"/>
  <c r="J247"/>
  <c r="K247"/>
  <c r="L247"/>
  <c r="I248"/>
  <c r="J248"/>
  <c r="K248"/>
  <c r="L248"/>
  <c r="I250"/>
  <c r="J250"/>
  <c r="K250"/>
  <c r="L250"/>
  <c r="I251"/>
  <c r="J251"/>
  <c r="K251"/>
  <c r="L251"/>
  <c r="I253"/>
  <c r="J253"/>
  <c r="K253"/>
  <c r="L253"/>
  <c r="I254"/>
  <c r="J254"/>
  <c r="K254"/>
  <c r="L254"/>
  <c r="I258"/>
  <c r="J258"/>
  <c r="K258"/>
  <c r="L258"/>
  <c r="I259"/>
  <c r="J259"/>
  <c r="K259"/>
  <c r="L259"/>
  <c r="I264"/>
  <c r="J264"/>
  <c r="K264"/>
  <c r="L264"/>
  <c r="I265"/>
  <c r="J265"/>
  <c r="K265"/>
  <c r="L265"/>
  <c r="I269"/>
  <c r="J269"/>
  <c r="K269"/>
  <c r="L269"/>
  <c r="I272"/>
  <c r="J272"/>
  <c r="K272"/>
  <c r="L272"/>
  <c r="I273"/>
  <c r="J273"/>
  <c r="K273"/>
  <c r="L273"/>
  <c r="I276"/>
  <c r="J276"/>
  <c r="K276"/>
  <c r="L276"/>
  <c r="I277"/>
  <c r="J277"/>
  <c r="K277"/>
  <c r="L277"/>
  <c r="I279"/>
  <c r="J279"/>
  <c r="K279"/>
  <c r="L279"/>
  <c r="I280"/>
  <c r="J280"/>
  <c r="K280"/>
  <c r="L280"/>
  <c r="I289"/>
  <c r="J289"/>
  <c r="K289"/>
  <c r="L289"/>
  <c r="I290"/>
  <c r="J290"/>
  <c r="K290"/>
  <c r="L290"/>
  <c r="I294"/>
  <c r="J294"/>
  <c r="K294"/>
  <c r="L294"/>
  <c r="I295"/>
  <c r="J295"/>
  <c r="K295"/>
  <c r="L295"/>
  <c r="I302"/>
  <c r="J302"/>
  <c r="K302"/>
  <c r="L302"/>
  <c r="I303"/>
  <c r="J303"/>
  <c r="K303"/>
  <c r="L303"/>
  <c r="I306"/>
  <c r="J306"/>
  <c r="K306"/>
  <c r="L306"/>
  <c r="I307"/>
  <c r="J307"/>
  <c r="K307"/>
  <c r="L307"/>
  <c r="I309"/>
  <c r="J309"/>
  <c r="K309"/>
  <c r="L309"/>
  <c r="I310"/>
  <c r="J310"/>
  <c r="K310"/>
  <c r="L310"/>
  <c r="I312"/>
  <c r="J312"/>
  <c r="K312"/>
  <c r="L312"/>
  <c r="I313"/>
  <c r="J313"/>
  <c r="K313"/>
  <c r="L313"/>
  <c r="I317"/>
  <c r="J317"/>
  <c r="K317"/>
  <c r="L317"/>
  <c r="I318"/>
  <c r="J318"/>
  <c r="K318"/>
  <c r="L318"/>
  <c r="I322"/>
  <c r="J322"/>
  <c r="K322"/>
  <c r="L322"/>
  <c r="I323"/>
  <c r="J323"/>
  <c r="K323"/>
  <c r="L323"/>
  <c r="I331"/>
  <c r="J331"/>
  <c r="K331"/>
  <c r="L331"/>
  <c r="I332"/>
  <c r="J332"/>
  <c r="K332"/>
  <c r="L332"/>
  <c r="I335"/>
  <c r="J335"/>
  <c r="K335"/>
  <c r="L335"/>
  <c r="I336"/>
  <c r="J336"/>
  <c r="K336"/>
  <c r="L336"/>
  <c r="I338"/>
  <c r="J338"/>
  <c r="K338"/>
  <c r="L338"/>
  <c r="I339"/>
  <c r="J339"/>
  <c r="K339"/>
  <c r="L339"/>
  <c r="I344"/>
  <c r="J344"/>
  <c r="K344"/>
  <c r="L344"/>
  <c r="I34" i="3"/>
  <c r="I33"/>
  <c r="I32"/>
  <c r="J34"/>
  <c r="J33"/>
  <c r="J32"/>
  <c r="K34"/>
  <c r="K33"/>
  <c r="K32"/>
  <c r="L34"/>
  <c r="L33"/>
  <c r="L32"/>
  <c r="L39"/>
  <c r="L38"/>
  <c r="L37"/>
  <c r="L31"/>
  <c r="I39"/>
  <c r="I38"/>
  <c r="I37"/>
  <c r="J39"/>
  <c r="J38"/>
  <c r="J37"/>
  <c r="K39"/>
  <c r="K38"/>
  <c r="K37"/>
  <c r="J44"/>
  <c r="J43"/>
  <c r="J42"/>
  <c r="J41"/>
  <c r="I44"/>
  <c r="I43"/>
  <c r="I42"/>
  <c r="I41"/>
  <c r="K44"/>
  <c r="K43"/>
  <c r="K42"/>
  <c r="K41"/>
  <c r="L44"/>
  <c r="L43"/>
  <c r="L42"/>
  <c r="L41"/>
  <c r="I65"/>
  <c r="I64"/>
  <c r="J65"/>
  <c r="J64"/>
  <c r="K65"/>
  <c r="K64"/>
  <c r="L65"/>
  <c r="L64"/>
  <c r="I70"/>
  <c r="I69"/>
  <c r="J70"/>
  <c r="J69"/>
  <c r="K70"/>
  <c r="K69"/>
  <c r="L70"/>
  <c r="L69"/>
  <c r="I75"/>
  <c r="I74"/>
  <c r="J75"/>
  <c r="J74"/>
  <c r="K75"/>
  <c r="K74"/>
  <c r="L75"/>
  <c r="L74"/>
  <c r="J81"/>
  <c r="J80"/>
  <c r="J79"/>
  <c r="I81"/>
  <c r="I80"/>
  <c r="I79"/>
  <c r="K81"/>
  <c r="K80"/>
  <c r="K79"/>
  <c r="L81"/>
  <c r="L80"/>
  <c r="L79"/>
  <c r="I86"/>
  <c r="I85"/>
  <c r="I84"/>
  <c r="I83"/>
  <c r="J86"/>
  <c r="J85"/>
  <c r="J84"/>
  <c r="J83"/>
  <c r="K86"/>
  <c r="K85"/>
  <c r="K84"/>
  <c r="K83"/>
  <c r="L86"/>
  <c r="L85"/>
  <c r="L84"/>
  <c r="L83"/>
  <c r="I94"/>
  <c r="I93"/>
  <c r="I92"/>
  <c r="J94"/>
  <c r="J93"/>
  <c r="J92"/>
  <c r="K94"/>
  <c r="K93"/>
  <c r="K92"/>
  <c r="L94"/>
  <c r="L93"/>
  <c r="L92"/>
  <c r="I99"/>
  <c r="I98"/>
  <c r="I97"/>
  <c r="J99"/>
  <c r="J98"/>
  <c r="J97"/>
  <c r="K99"/>
  <c r="K98"/>
  <c r="K97"/>
  <c r="L99"/>
  <c r="L98"/>
  <c r="L97"/>
  <c r="I104"/>
  <c r="I103"/>
  <c r="I102"/>
  <c r="J104"/>
  <c r="J103"/>
  <c r="J102"/>
  <c r="K104"/>
  <c r="K103"/>
  <c r="K102"/>
  <c r="L104"/>
  <c r="L103"/>
  <c r="L102"/>
  <c r="J108"/>
  <c r="I110"/>
  <c r="I109"/>
  <c r="I108"/>
  <c r="J110"/>
  <c r="J109"/>
  <c r="K110"/>
  <c r="K109"/>
  <c r="K108"/>
  <c r="L110"/>
  <c r="L109"/>
  <c r="L108"/>
  <c r="I114"/>
  <c r="I113"/>
  <c r="I115"/>
  <c r="J115"/>
  <c r="J114"/>
  <c r="J113"/>
  <c r="K115"/>
  <c r="K114"/>
  <c r="K113"/>
  <c r="L115"/>
  <c r="L114"/>
  <c r="L113"/>
  <c r="J119"/>
  <c r="J118"/>
  <c r="J117"/>
  <c r="I119"/>
  <c r="I118"/>
  <c r="I117"/>
  <c r="I107"/>
  <c r="K119"/>
  <c r="K118"/>
  <c r="K117"/>
  <c r="L119"/>
  <c r="L118"/>
  <c r="L117"/>
  <c r="J122"/>
  <c r="J121"/>
  <c r="I123"/>
  <c r="I122"/>
  <c r="I121"/>
  <c r="J123"/>
  <c r="K123"/>
  <c r="K122"/>
  <c r="K121"/>
  <c r="L123"/>
  <c r="L122"/>
  <c r="L121"/>
  <c r="J126"/>
  <c r="J125"/>
  <c r="I127"/>
  <c r="I126"/>
  <c r="I125"/>
  <c r="J127"/>
  <c r="K127"/>
  <c r="K126"/>
  <c r="K125"/>
  <c r="L127"/>
  <c r="L126"/>
  <c r="L125"/>
  <c r="I133"/>
  <c r="I132"/>
  <c r="I131"/>
  <c r="I143"/>
  <c r="I142"/>
  <c r="I141"/>
  <c r="I138"/>
  <c r="I137"/>
  <c r="I136"/>
  <c r="I130"/>
  <c r="J133"/>
  <c r="J132"/>
  <c r="J131"/>
  <c r="K133"/>
  <c r="K132"/>
  <c r="K131"/>
  <c r="L133"/>
  <c r="L132"/>
  <c r="L131"/>
  <c r="J138"/>
  <c r="J137"/>
  <c r="J136"/>
  <c r="K138"/>
  <c r="K137"/>
  <c r="K136"/>
  <c r="L138"/>
  <c r="L137"/>
  <c r="L136"/>
  <c r="J143"/>
  <c r="J142"/>
  <c r="J141"/>
  <c r="K143"/>
  <c r="K142"/>
  <c r="K141"/>
  <c r="L143"/>
  <c r="L142"/>
  <c r="L141"/>
  <c r="J148"/>
  <c r="J153"/>
  <c r="J152"/>
  <c r="J147"/>
  <c r="J146"/>
  <c r="I149"/>
  <c r="I148"/>
  <c r="J149"/>
  <c r="K149"/>
  <c r="K148"/>
  <c r="K153"/>
  <c r="K152"/>
  <c r="K147"/>
  <c r="K146"/>
  <c r="L149"/>
  <c r="L148"/>
  <c r="I153"/>
  <c r="I152"/>
  <c r="L153"/>
  <c r="L152"/>
  <c r="I158"/>
  <c r="I157"/>
  <c r="I156"/>
  <c r="J158"/>
  <c r="J157"/>
  <c r="J156"/>
  <c r="K158"/>
  <c r="K157"/>
  <c r="K156"/>
  <c r="L158"/>
  <c r="L157"/>
  <c r="L156"/>
  <c r="I161"/>
  <c r="I167"/>
  <c r="I166"/>
  <c r="I160"/>
  <c r="J167"/>
  <c r="J166"/>
  <c r="J160"/>
  <c r="I162"/>
  <c r="J162"/>
  <c r="J161"/>
  <c r="K162"/>
  <c r="K161"/>
  <c r="K167"/>
  <c r="K166"/>
  <c r="K160"/>
  <c r="L162"/>
  <c r="L161"/>
  <c r="L167"/>
  <c r="L166"/>
  <c r="L160"/>
  <c r="I176"/>
  <c r="I175"/>
  <c r="J176"/>
  <c r="J175"/>
  <c r="K176"/>
  <c r="K175"/>
  <c r="L176"/>
  <c r="L175"/>
  <c r="I179"/>
  <c r="I178"/>
  <c r="J179"/>
  <c r="J178"/>
  <c r="K179"/>
  <c r="K178"/>
  <c r="L179"/>
  <c r="L178"/>
  <c r="I184"/>
  <c r="I183"/>
  <c r="J184"/>
  <c r="J183"/>
  <c r="K184"/>
  <c r="K183"/>
  <c r="K189"/>
  <c r="K188"/>
  <c r="K194"/>
  <c r="K193"/>
  <c r="K174"/>
  <c r="L184"/>
  <c r="L183"/>
  <c r="I189"/>
  <c r="I188"/>
  <c r="J189"/>
  <c r="J188"/>
  <c r="L189"/>
  <c r="L188"/>
  <c r="I194"/>
  <c r="I193"/>
  <c r="J194"/>
  <c r="J193"/>
  <c r="L194"/>
  <c r="L193"/>
  <c r="J198"/>
  <c r="J197"/>
  <c r="J196"/>
  <c r="I198"/>
  <c r="I197"/>
  <c r="I196"/>
  <c r="K198"/>
  <c r="K197"/>
  <c r="K196"/>
  <c r="L198"/>
  <c r="L197"/>
  <c r="L196"/>
  <c r="I206"/>
  <c r="I205"/>
  <c r="I210"/>
  <c r="I209"/>
  <c r="I204"/>
  <c r="J206"/>
  <c r="J205"/>
  <c r="J210"/>
  <c r="J209"/>
  <c r="J204"/>
  <c r="K206"/>
  <c r="K205"/>
  <c r="L206"/>
  <c r="L205"/>
  <c r="L210"/>
  <c r="L209"/>
  <c r="L204"/>
  <c r="K210"/>
  <c r="K209"/>
  <c r="K204"/>
  <c r="J218"/>
  <c r="J217"/>
  <c r="J216"/>
  <c r="I218"/>
  <c r="I217"/>
  <c r="I216"/>
  <c r="K218"/>
  <c r="K217"/>
  <c r="K216"/>
  <c r="L218"/>
  <c r="L217"/>
  <c r="L216"/>
  <c r="J222"/>
  <c r="J221"/>
  <c r="J220"/>
  <c r="I222"/>
  <c r="I221"/>
  <c r="I220"/>
  <c r="K222"/>
  <c r="K221"/>
  <c r="K220"/>
  <c r="L222"/>
  <c r="L221"/>
  <c r="L220"/>
  <c r="I229"/>
  <c r="I228"/>
  <c r="J229"/>
  <c r="J228"/>
  <c r="K229"/>
  <c r="K228"/>
  <c r="L229"/>
  <c r="L228"/>
  <c r="I235"/>
  <c r="I234"/>
  <c r="J235"/>
  <c r="J234"/>
  <c r="K235"/>
  <c r="K234"/>
  <c r="L235"/>
  <c r="L234"/>
  <c r="I239"/>
  <c r="I238"/>
  <c r="J239"/>
  <c r="J238"/>
  <c r="K239"/>
  <c r="K238"/>
  <c r="L239"/>
  <c r="L238"/>
  <c r="J243"/>
  <c r="J242"/>
  <c r="I243"/>
  <c r="I242"/>
  <c r="K243"/>
  <c r="K242"/>
  <c r="L243"/>
  <c r="L242"/>
  <c r="I248"/>
  <c r="I247"/>
  <c r="J248"/>
  <c r="J247"/>
  <c r="K248"/>
  <c r="K247"/>
  <c r="L248"/>
  <c r="L247"/>
  <c r="J251"/>
  <c r="J250"/>
  <c r="I251"/>
  <c r="I250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L259"/>
  <c r="L258"/>
  <c r="L269"/>
  <c r="L268"/>
  <c r="L283"/>
  <c r="L282"/>
  <c r="L280"/>
  <c r="L279"/>
  <c r="L277"/>
  <c r="L276"/>
  <c r="L273"/>
  <c r="L272"/>
  <c r="L265"/>
  <c r="L264"/>
  <c r="L257"/>
  <c r="J265"/>
  <c r="J264"/>
  <c r="I265"/>
  <c r="I264"/>
  <c r="K265"/>
  <c r="K264"/>
  <c r="I269"/>
  <c r="I268"/>
  <c r="J269"/>
  <c r="J268"/>
  <c r="K269"/>
  <c r="K268"/>
  <c r="J273"/>
  <c r="J272"/>
  <c r="I273"/>
  <c r="I272"/>
  <c r="K273"/>
  <c r="K272"/>
  <c r="I277"/>
  <c r="I276"/>
  <c r="J277"/>
  <c r="J276"/>
  <c r="K277"/>
  <c r="K276"/>
  <c r="J280"/>
  <c r="J279"/>
  <c r="I280"/>
  <c r="I279"/>
  <c r="K280"/>
  <c r="K279"/>
  <c r="I283"/>
  <c r="I282"/>
  <c r="J283"/>
  <c r="J282"/>
  <c r="K283"/>
  <c r="K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L318"/>
  <c r="L317"/>
  <c r="K323"/>
  <c r="K322"/>
  <c r="K342"/>
  <c r="K341"/>
  <c r="K328"/>
  <c r="K326"/>
  <c r="K339"/>
  <c r="K338"/>
  <c r="K336"/>
  <c r="K335"/>
  <c r="K332"/>
  <c r="K331"/>
  <c r="K316"/>
  <c r="I323"/>
  <c r="I322"/>
  <c r="J323"/>
  <c r="J322"/>
  <c r="L323"/>
  <c r="L322"/>
  <c r="J328"/>
  <c r="J326"/>
  <c r="I328"/>
  <c r="I326"/>
  <c r="I342"/>
  <c r="I341"/>
  <c r="I339"/>
  <c r="I338"/>
  <c r="I336"/>
  <c r="I335"/>
  <c r="I332"/>
  <c r="I331"/>
  <c r="I316"/>
  <c r="L328"/>
  <c r="L326"/>
  <c r="L342"/>
  <c r="L341"/>
  <c r="L339"/>
  <c r="L338"/>
  <c r="L336"/>
  <c r="L335"/>
  <c r="L332"/>
  <c r="L331"/>
  <c r="L316"/>
  <c r="J332"/>
  <c r="J331"/>
  <c r="J336"/>
  <c r="J335"/>
  <c r="J339"/>
  <c r="J338"/>
  <c r="J342"/>
  <c r="J341"/>
  <c r="I32" i="2"/>
  <c r="J33"/>
  <c r="J32"/>
  <c r="I34"/>
  <c r="I33"/>
  <c r="J34"/>
  <c r="K34"/>
  <c r="K33"/>
  <c r="K32"/>
  <c r="L34"/>
  <c r="L33"/>
  <c r="L32"/>
  <c r="K37"/>
  <c r="I39"/>
  <c r="I38"/>
  <c r="I37"/>
  <c r="J39"/>
  <c r="J38"/>
  <c r="J37"/>
  <c r="K39"/>
  <c r="K38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6"/>
  <c r="I67"/>
  <c r="J67"/>
  <c r="J66"/>
  <c r="J65"/>
  <c r="K67"/>
  <c r="K66"/>
  <c r="L67"/>
  <c r="L66"/>
  <c r="I72"/>
  <c r="I71"/>
  <c r="I65"/>
  <c r="I64"/>
  <c r="J72"/>
  <c r="J71"/>
  <c r="K72"/>
  <c r="K71"/>
  <c r="L72"/>
  <c r="L71"/>
  <c r="L65"/>
  <c r="L64"/>
  <c r="J76"/>
  <c r="I77"/>
  <c r="I76"/>
  <c r="J77"/>
  <c r="K77"/>
  <c r="K76"/>
  <c r="L77"/>
  <c r="L76"/>
  <c r="I82"/>
  <c r="I81"/>
  <c r="I83"/>
  <c r="J83"/>
  <c r="J82"/>
  <c r="J81"/>
  <c r="K83"/>
  <c r="K82"/>
  <c r="K81"/>
  <c r="L83"/>
  <c r="L82"/>
  <c r="L81"/>
  <c r="K86"/>
  <c r="K85"/>
  <c r="I87"/>
  <c r="I86"/>
  <c r="I85"/>
  <c r="K87"/>
  <c r="I88"/>
  <c r="J88"/>
  <c r="J87"/>
  <c r="J86"/>
  <c r="J85"/>
  <c r="K88"/>
  <c r="L88"/>
  <c r="L87"/>
  <c r="L86"/>
  <c r="L85"/>
  <c r="K94"/>
  <c r="K93"/>
  <c r="I96"/>
  <c r="I95"/>
  <c r="I94"/>
  <c r="J96"/>
  <c r="J95"/>
  <c r="J94"/>
  <c r="K96"/>
  <c r="K95"/>
  <c r="L96"/>
  <c r="L95"/>
  <c r="L94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J109"/>
  <c r="K112"/>
  <c r="K111"/>
  <c r="K110"/>
  <c r="L112"/>
  <c r="L111"/>
  <c r="L110"/>
  <c r="I117"/>
  <c r="I116"/>
  <c r="I115"/>
  <c r="J117"/>
  <c r="J116"/>
  <c r="J115"/>
  <c r="K117"/>
  <c r="K116"/>
  <c r="K115"/>
  <c r="L117"/>
  <c r="L116"/>
  <c r="L115"/>
  <c r="K120"/>
  <c r="K119"/>
  <c r="I121"/>
  <c r="I120"/>
  <c r="I119"/>
  <c r="J121"/>
  <c r="J120"/>
  <c r="J119"/>
  <c r="K121"/>
  <c r="L121"/>
  <c r="L120"/>
  <c r="L119"/>
  <c r="I125"/>
  <c r="I124"/>
  <c r="I123"/>
  <c r="J125"/>
  <c r="J124"/>
  <c r="J123"/>
  <c r="K125"/>
  <c r="K124"/>
  <c r="K123"/>
  <c r="K109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J139"/>
  <c r="J138"/>
  <c r="I140"/>
  <c r="I139"/>
  <c r="I138"/>
  <c r="J140"/>
  <c r="K140"/>
  <c r="K139"/>
  <c r="K138"/>
  <c r="L140"/>
  <c r="L139"/>
  <c r="L138"/>
  <c r="I144"/>
  <c r="I143"/>
  <c r="J144"/>
  <c r="J143"/>
  <c r="I145"/>
  <c r="J145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4"/>
  <c r="J154"/>
  <c r="I155"/>
  <c r="J155"/>
  <c r="K155"/>
  <c r="K154"/>
  <c r="L155"/>
  <c r="L154"/>
  <c r="K159"/>
  <c r="K158"/>
  <c r="I160"/>
  <c r="I159"/>
  <c r="I158"/>
  <c r="J160"/>
  <c r="J159"/>
  <c r="J158"/>
  <c r="J157"/>
  <c r="K160"/>
  <c r="L160"/>
  <c r="L159"/>
  <c r="L158"/>
  <c r="I164"/>
  <c r="I163"/>
  <c r="J164"/>
  <c r="J163"/>
  <c r="J162"/>
  <c r="K164"/>
  <c r="K163"/>
  <c r="L164"/>
  <c r="L163"/>
  <c r="J168"/>
  <c r="I169"/>
  <c r="I168"/>
  <c r="I162"/>
  <c r="I157"/>
  <c r="J169"/>
  <c r="K169"/>
  <c r="K168"/>
  <c r="L169"/>
  <c r="L168"/>
  <c r="K177"/>
  <c r="I178"/>
  <c r="I177"/>
  <c r="J178"/>
  <c r="J177"/>
  <c r="K178"/>
  <c r="L178"/>
  <c r="L177"/>
  <c r="I181"/>
  <c r="I180"/>
  <c r="J181"/>
  <c r="J180"/>
  <c r="K181"/>
  <c r="K180"/>
  <c r="L181"/>
  <c r="L180"/>
  <c r="J185"/>
  <c r="I186"/>
  <c r="I185"/>
  <c r="J186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8"/>
  <c r="I197"/>
  <c r="J198"/>
  <c r="J197"/>
  <c r="I199"/>
  <c r="J199"/>
  <c r="K199"/>
  <c r="K198"/>
  <c r="K197"/>
  <c r="L199"/>
  <c r="L198"/>
  <c r="L197"/>
  <c r="I207"/>
  <c r="I206"/>
  <c r="J207"/>
  <c r="J206"/>
  <c r="J205"/>
  <c r="K207"/>
  <c r="K206"/>
  <c r="K205"/>
  <c r="L207"/>
  <c r="L206"/>
  <c r="I210"/>
  <c r="I211"/>
  <c r="J211"/>
  <c r="J210"/>
  <c r="K211"/>
  <c r="K210"/>
  <c r="L211"/>
  <c r="L210"/>
  <c r="L205"/>
  <c r="J217"/>
  <c r="J216"/>
  <c r="I218"/>
  <c r="I217"/>
  <c r="I216"/>
  <c r="J218"/>
  <c r="K218"/>
  <c r="K217"/>
  <c r="K216"/>
  <c r="L218"/>
  <c r="L217"/>
  <c r="L216"/>
  <c r="K221"/>
  <c r="K220"/>
  <c r="I222"/>
  <c r="I221"/>
  <c r="I220"/>
  <c r="J222"/>
  <c r="J221"/>
  <c r="J220"/>
  <c r="K222"/>
  <c r="L222"/>
  <c r="L221"/>
  <c r="L220"/>
  <c r="I229"/>
  <c r="I228"/>
  <c r="J229"/>
  <c r="J228"/>
  <c r="K229"/>
  <c r="K228"/>
  <c r="L229"/>
  <c r="L228"/>
  <c r="L227"/>
  <c r="L226"/>
  <c r="I235"/>
  <c r="I234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J246"/>
  <c r="K246"/>
  <c r="I248"/>
  <c r="I246"/>
  <c r="J248"/>
  <c r="K248"/>
  <c r="L248"/>
  <c r="L246"/>
  <c r="I250"/>
  <c r="I251"/>
  <c r="J251"/>
  <c r="J250"/>
  <c r="K251"/>
  <c r="K250"/>
  <c r="L251"/>
  <c r="L250"/>
  <c r="I253"/>
  <c r="J253"/>
  <c r="I254"/>
  <c r="J254"/>
  <c r="K254"/>
  <c r="K253"/>
  <c r="L254"/>
  <c r="L253"/>
  <c r="J258"/>
  <c r="K258"/>
  <c r="K257"/>
  <c r="I259"/>
  <c r="I258"/>
  <c r="J259"/>
  <c r="K259"/>
  <c r="L259"/>
  <c r="L258"/>
  <c r="I264"/>
  <c r="I265"/>
  <c r="J265"/>
  <c r="J264"/>
  <c r="K265"/>
  <c r="K264"/>
  <c r="L265"/>
  <c r="L264"/>
  <c r="I268"/>
  <c r="J268"/>
  <c r="I269"/>
  <c r="J269"/>
  <c r="K269"/>
  <c r="K268"/>
  <c r="L269"/>
  <c r="L268"/>
  <c r="I272"/>
  <c r="I273"/>
  <c r="J273"/>
  <c r="J272"/>
  <c r="K273"/>
  <c r="K272"/>
  <c r="L273"/>
  <c r="L272"/>
  <c r="I277"/>
  <c r="I276"/>
  <c r="J277"/>
  <c r="J276"/>
  <c r="J257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J316"/>
  <c r="K318"/>
  <c r="K317"/>
  <c r="L318"/>
  <c r="L317"/>
  <c r="I323"/>
  <c r="I322"/>
  <c r="I316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I34" i="1"/>
  <c r="I33"/>
  <c r="I32"/>
  <c r="I31"/>
  <c r="J34"/>
  <c r="J33"/>
  <c r="J32"/>
  <c r="K34"/>
  <c r="K33"/>
  <c r="K32"/>
  <c r="K31"/>
  <c r="L34"/>
  <c r="L33"/>
  <c r="L32"/>
  <c r="I39"/>
  <c r="I38"/>
  <c r="I37"/>
  <c r="J39"/>
  <c r="J38"/>
  <c r="J37"/>
  <c r="K39"/>
  <c r="K38"/>
  <c r="K37"/>
  <c r="L39"/>
  <c r="L38"/>
  <c r="L37"/>
  <c r="I43"/>
  <c r="I42"/>
  <c r="I41"/>
  <c r="J43"/>
  <c r="J42"/>
  <c r="J41"/>
  <c r="I44"/>
  <c r="J44"/>
  <c r="K44"/>
  <c r="K43"/>
  <c r="K42"/>
  <c r="K41"/>
  <c r="L44"/>
  <c r="L43"/>
  <c r="L42"/>
  <c r="L41"/>
  <c r="I67"/>
  <c r="I66"/>
  <c r="I65"/>
  <c r="J67"/>
  <c r="J66"/>
  <c r="K67"/>
  <c r="K66"/>
  <c r="L67"/>
  <c r="L66"/>
  <c r="L65"/>
  <c r="I72"/>
  <c r="I71"/>
  <c r="J72"/>
  <c r="J71"/>
  <c r="K72"/>
  <c r="K71"/>
  <c r="L72"/>
  <c r="L71"/>
  <c r="I77"/>
  <c r="I76"/>
  <c r="J77"/>
  <c r="J76"/>
  <c r="K77"/>
  <c r="K76"/>
  <c r="L77"/>
  <c r="L76"/>
  <c r="I83"/>
  <c r="I82"/>
  <c r="I81"/>
  <c r="J83"/>
  <c r="J82"/>
  <c r="J81"/>
  <c r="K83"/>
  <c r="K82"/>
  <c r="K81"/>
  <c r="L83"/>
  <c r="L82"/>
  <c r="L81"/>
  <c r="L64"/>
  <c r="I86"/>
  <c r="I85"/>
  <c r="J85"/>
  <c r="I88"/>
  <c r="I87"/>
  <c r="J88"/>
  <c r="J87"/>
  <c r="J86"/>
  <c r="K88"/>
  <c r="K87"/>
  <c r="K86"/>
  <c r="K85"/>
  <c r="L88"/>
  <c r="L87"/>
  <c r="L86"/>
  <c r="L85"/>
  <c r="I96"/>
  <c r="I95"/>
  <c r="I94"/>
  <c r="J96"/>
  <c r="J95"/>
  <c r="J94"/>
  <c r="J93"/>
  <c r="K96"/>
  <c r="K95"/>
  <c r="K94"/>
  <c r="L96"/>
  <c r="L95"/>
  <c r="L94"/>
  <c r="L93"/>
  <c r="I101"/>
  <c r="I100"/>
  <c r="I99"/>
  <c r="J101"/>
  <c r="J100"/>
  <c r="J99"/>
  <c r="K101"/>
  <c r="K100"/>
  <c r="K99"/>
  <c r="L101"/>
  <c r="L100"/>
  <c r="L99"/>
  <c r="I106"/>
  <c r="I105"/>
  <c r="I104"/>
  <c r="J106"/>
  <c r="J105"/>
  <c r="J104"/>
  <c r="K106"/>
  <c r="K105"/>
  <c r="K104"/>
  <c r="L106"/>
  <c r="L105"/>
  <c r="L104"/>
  <c r="I110"/>
  <c r="I109"/>
  <c r="I112"/>
  <c r="I111"/>
  <c r="J112"/>
  <c r="J111"/>
  <c r="J110"/>
  <c r="K112"/>
  <c r="K111"/>
  <c r="K110"/>
  <c r="L112"/>
  <c r="L111"/>
  <c r="L110"/>
  <c r="I115"/>
  <c r="J116"/>
  <c r="J115"/>
  <c r="I117"/>
  <c r="I116"/>
  <c r="J117"/>
  <c r="K117"/>
  <c r="K116"/>
  <c r="K115"/>
  <c r="L117"/>
  <c r="L116"/>
  <c r="L115"/>
  <c r="J120"/>
  <c r="J119"/>
  <c r="I121"/>
  <c r="I120"/>
  <c r="I119"/>
  <c r="J121"/>
  <c r="K121"/>
  <c r="K120"/>
  <c r="K119"/>
  <c r="L121"/>
  <c r="L120"/>
  <c r="L119"/>
  <c r="I125"/>
  <c r="I124"/>
  <c r="I123"/>
  <c r="J125"/>
  <c r="J124"/>
  <c r="J123"/>
  <c r="J109"/>
  <c r="K125"/>
  <c r="K124"/>
  <c r="K123"/>
  <c r="L125"/>
  <c r="L124"/>
  <c r="L123"/>
  <c r="I127"/>
  <c r="I129"/>
  <c r="I128"/>
  <c r="J129"/>
  <c r="J128"/>
  <c r="J127"/>
  <c r="K129"/>
  <c r="K128"/>
  <c r="K127"/>
  <c r="L129"/>
  <c r="L128"/>
  <c r="L127"/>
  <c r="I135"/>
  <c r="I134"/>
  <c r="I133"/>
  <c r="J135"/>
  <c r="J134"/>
  <c r="J133"/>
  <c r="J132"/>
  <c r="K135"/>
  <c r="K134"/>
  <c r="K133"/>
  <c r="L135"/>
  <c r="L134"/>
  <c r="L133"/>
  <c r="L132"/>
  <c r="I140"/>
  <c r="I139"/>
  <c r="I138"/>
  <c r="J140"/>
  <c r="J139"/>
  <c r="J138"/>
  <c r="K140"/>
  <c r="K139"/>
  <c r="K138"/>
  <c r="K132"/>
  <c r="L140"/>
  <c r="L139"/>
  <c r="L138"/>
  <c r="I145"/>
  <c r="I144"/>
  <c r="I143"/>
  <c r="J145"/>
  <c r="J144"/>
  <c r="J143"/>
  <c r="K145"/>
  <c r="K144"/>
  <c r="K143"/>
  <c r="L145"/>
  <c r="L144"/>
  <c r="L143"/>
  <c r="I151"/>
  <c r="I150"/>
  <c r="I149"/>
  <c r="I148"/>
  <c r="J151"/>
  <c r="J150"/>
  <c r="K151"/>
  <c r="K150"/>
  <c r="L151"/>
  <c r="L150"/>
  <c r="L149"/>
  <c r="L148"/>
  <c r="I155"/>
  <c r="I154"/>
  <c r="J155"/>
  <c r="J154"/>
  <c r="K155"/>
  <c r="K154"/>
  <c r="K149"/>
  <c r="K148"/>
  <c r="L155"/>
  <c r="L154"/>
  <c r="J159"/>
  <c r="J158"/>
  <c r="I160"/>
  <c r="I159"/>
  <c r="I158"/>
  <c r="J160"/>
  <c r="K160"/>
  <c r="K159"/>
  <c r="K158"/>
  <c r="L160"/>
  <c r="L159"/>
  <c r="L158"/>
  <c r="I164"/>
  <c r="I163"/>
  <c r="I162"/>
  <c r="J164"/>
  <c r="J163"/>
  <c r="J162"/>
  <c r="J157"/>
  <c r="K164"/>
  <c r="K163"/>
  <c r="L164"/>
  <c r="L163"/>
  <c r="L162"/>
  <c r="I169"/>
  <c r="I168"/>
  <c r="J169"/>
  <c r="J168"/>
  <c r="K169"/>
  <c r="K168"/>
  <c r="L169"/>
  <c r="L168"/>
  <c r="I178"/>
  <c r="I177"/>
  <c r="J178"/>
  <c r="J177"/>
  <c r="J176"/>
  <c r="K178"/>
  <c r="K177"/>
  <c r="K176"/>
  <c r="L178"/>
  <c r="L177"/>
  <c r="J180"/>
  <c r="I181"/>
  <c r="I180"/>
  <c r="J181"/>
  <c r="K181"/>
  <c r="K180"/>
  <c r="L181"/>
  <c r="L180"/>
  <c r="I186"/>
  <c r="I185"/>
  <c r="J186"/>
  <c r="J185"/>
  <c r="K186"/>
  <c r="K185"/>
  <c r="L186"/>
  <c r="L185"/>
  <c r="J189"/>
  <c r="I190"/>
  <c r="I189"/>
  <c r="J190"/>
  <c r="K190"/>
  <c r="K189"/>
  <c r="L190"/>
  <c r="L189"/>
  <c r="I195"/>
  <c r="I194"/>
  <c r="J195"/>
  <c r="J194"/>
  <c r="K195"/>
  <c r="K194"/>
  <c r="L195"/>
  <c r="L194"/>
  <c r="I199"/>
  <c r="I198"/>
  <c r="I197"/>
  <c r="J199"/>
  <c r="J198"/>
  <c r="J197"/>
  <c r="K199"/>
  <c r="K198"/>
  <c r="K197"/>
  <c r="L199"/>
  <c r="L198"/>
  <c r="L197"/>
  <c r="I207"/>
  <c r="I206"/>
  <c r="I205"/>
  <c r="J207"/>
  <c r="J206"/>
  <c r="K207"/>
  <c r="K206"/>
  <c r="L207"/>
  <c r="L206"/>
  <c r="I210"/>
  <c r="I211"/>
  <c r="J211"/>
  <c r="J210"/>
  <c r="J205"/>
  <c r="K211"/>
  <c r="K210"/>
  <c r="L211"/>
  <c r="L210"/>
  <c r="I217"/>
  <c r="I216"/>
  <c r="I218"/>
  <c r="J218"/>
  <c r="J217"/>
  <c r="J216"/>
  <c r="K218"/>
  <c r="K217"/>
  <c r="K216"/>
  <c r="L218"/>
  <c r="L217"/>
  <c r="L216"/>
  <c r="J220"/>
  <c r="I222"/>
  <c r="I221"/>
  <c r="I220"/>
  <c r="J222"/>
  <c r="J221"/>
  <c r="K222"/>
  <c r="K221"/>
  <c r="K220"/>
  <c r="L222"/>
  <c r="L221"/>
  <c r="L220"/>
  <c r="I229"/>
  <c r="I228"/>
  <c r="J229"/>
  <c r="J228"/>
  <c r="K229"/>
  <c r="K228"/>
  <c r="L229"/>
  <c r="L228"/>
  <c r="L227"/>
  <c r="L226"/>
  <c r="I234"/>
  <c r="I235"/>
  <c r="J235"/>
  <c r="J234"/>
  <c r="K235"/>
  <c r="K234"/>
  <c r="L235"/>
  <c r="L234"/>
  <c r="I239"/>
  <c r="I238"/>
  <c r="J239"/>
  <c r="J238"/>
  <c r="K239"/>
  <c r="K238"/>
  <c r="L239"/>
  <c r="L238"/>
  <c r="I242"/>
  <c r="I243"/>
  <c r="J243"/>
  <c r="J242"/>
  <c r="K243"/>
  <c r="K242"/>
  <c r="L243"/>
  <c r="L242"/>
  <c r="I248"/>
  <c r="I246"/>
  <c r="J248"/>
  <c r="J246"/>
  <c r="K248"/>
  <c r="K246"/>
  <c r="L248"/>
  <c r="L246"/>
  <c r="I250"/>
  <c r="I251"/>
  <c r="J251"/>
  <c r="J250"/>
  <c r="K251"/>
  <c r="K250"/>
  <c r="L251"/>
  <c r="L250"/>
  <c r="I254"/>
  <c r="I253"/>
  <c r="J254"/>
  <c r="J253"/>
  <c r="K254"/>
  <c r="K253"/>
  <c r="L254"/>
  <c r="L253"/>
  <c r="I259"/>
  <c r="I258"/>
  <c r="J259"/>
  <c r="J258"/>
  <c r="K259"/>
  <c r="K258"/>
  <c r="K257"/>
  <c r="L259"/>
  <c r="L258"/>
  <c r="I264"/>
  <c r="I265"/>
  <c r="J265"/>
  <c r="J264"/>
  <c r="K265"/>
  <c r="K264"/>
  <c r="L265"/>
  <c r="L264"/>
  <c r="I269"/>
  <c r="I268"/>
  <c r="J269"/>
  <c r="J268"/>
  <c r="K269"/>
  <c r="K268"/>
  <c r="L269"/>
  <c r="L268"/>
  <c r="I272"/>
  <c r="I273"/>
  <c r="J273"/>
  <c r="J272"/>
  <c r="K273"/>
  <c r="K272"/>
  <c r="L273"/>
  <c r="L272"/>
  <c r="I277"/>
  <c r="I276"/>
  <c r="J277"/>
  <c r="J276"/>
  <c r="K277"/>
  <c r="K276"/>
  <c r="L277"/>
  <c r="L276"/>
  <c r="I280"/>
  <c r="I279"/>
  <c r="J280"/>
  <c r="J279"/>
  <c r="K280"/>
  <c r="K279"/>
  <c r="L280"/>
  <c r="L279"/>
  <c r="I283"/>
  <c r="I282"/>
  <c r="J283"/>
  <c r="J282"/>
  <c r="K283"/>
  <c r="K282"/>
  <c r="L283"/>
  <c r="L282"/>
  <c r="I290"/>
  <c r="I289"/>
  <c r="J290"/>
  <c r="J289"/>
  <c r="K290"/>
  <c r="K289"/>
  <c r="L290"/>
  <c r="L289"/>
  <c r="L287"/>
  <c r="I295"/>
  <c r="I294"/>
  <c r="J295"/>
  <c r="J294"/>
  <c r="K295"/>
  <c r="K294"/>
  <c r="L295"/>
  <c r="L294"/>
  <c r="I299"/>
  <c r="I298"/>
  <c r="J299"/>
  <c r="J298"/>
  <c r="K299"/>
  <c r="K298"/>
  <c r="L299"/>
  <c r="L298"/>
  <c r="I303"/>
  <c r="I302"/>
  <c r="J303"/>
  <c r="J302"/>
  <c r="K303"/>
  <c r="K302"/>
  <c r="L303"/>
  <c r="L302"/>
  <c r="I307"/>
  <c r="I306"/>
  <c r="J307"/>
  <c r="J306"/>
  <c r="K307"/>
  <c r="K306"/>
  <c r="L307"/>
  <c r="L306"/>
  <c r="I310"/>
  <c r="I309"/>
  <c r="J310"/>
  <c r="J309"/>
  <c r="K310"/>
  <c r="K309"/>
  <c r="L310"/>
  <c r="L309"/>
  <c r="I313"/>
  <c r="I312"/>
  <c r="J313"/>
  <c r="J312"/>
  <c r="K313"/>
  <c r="K312"/>
  <c r="L313"/>
  <c r="L312"/>
  <c r="I318"/>
  <c r="I317"/>
  <c r="J318"/>
  <c r="J317"/>
  <c r="K318"/>
  <c r="K317"/>
  <c r="K316"/>
  <c r="L318"/>
  <c r="L317"/>
  <c r="I323"/>
  <c r="I322"/>
  <c r="J323"/>
  <c r="J322"/>
  <c r="K323"/>
  <c r="K322"/>
  <c r="L323"/>
  <c r="L322"/>
  <c r="I327"/>
  <c r="I326"/>
  <c r="J327"/>
  <c r="J326"/>
  <c r="K327"/>
  <c r="K326"/>
  <c r="L327"/>
  <c r="L326"/>
  <c r="I332"/>
  <c r="I331"/>
  <c r="J332"/>
  <c r="J331"/>
  <c r="K332"/>
  <c r="K331"/>
  <c r="L332"/>
  <c r="L331"/>
  <c r="I336"/>
  <c r="I335"/>
  <c r="J336"/>
  <c r="J335"/>
  <c r="K336"/>
  <c r="K335"/>
  <c r="L336"/>
  <c r="L335"/>
  <c r="I339"/>
  <c r="I338"/>
  <c r="J339"/>
  <c r="J338"/>
  <c r="K339"/>
  <c r="K338"/>
  <c r="L339"/>
  <c r="L338"/>
  <c r="I342"/>
  <c r="I341"/>
  <c r="J342"/>
  <c r="J341"/>
  <c r="K342"/>
  <c r="K341"/>
  <c r="L342"/>
  <c r="L341"/>
  <c r="J288" i="3"/>
  <c r="K288"/>
  <c r="J257"/>
  <c r="I227"/>
  <c r="I174"/>
  <c r="I173"/>
  <c r="L155"/>
  <c r="I147"/>
  <c r="I146"/>
  <c r="I63"/>
  <c r="I62"/>
  <c r="J91"/>
  <c r="J31"/>
  <c r="L288"/>
  <c r="I155"/>
  <c r="L227"/>
  <c r="L130"/>
  <c r="L63"/>
  <c r="L62"/>
  <c r="K257"/>
  <c r="K227"/>
  <c r="K130"/>
  <c r="K63"/>
  <c r="K62"/>
  <c r="K31"/>
  <c r="I227" i="2"/>
  <c r="I93"/>
  <c r="K287"/>
  <c r="J227"/>
  <c r="J226"/>
  <c r="J174"/>
  <c r="I176"/>
  <c r="J149"/>
  <c r="J148"/>
  <c r="J287"/>
  <c r="J286"/>
  <c r="I205"/>
  <c r="J176"/>
  <c r="J175"/>
  <c r="J64"/>
  <c r="I287"/>
  <c r="I286"/>
  <c r="I132"/>
  <c r="K65"/>
  <c r="K64"/>
  <c r="L257"/>
  <c r="L176"/>
  <c r="L175"/>
  <c r="L93"/>
  <c r="L132"/>
  <c r="L31"/>
  <c r="L316" i="1"/>
  <c r="J227"/>
  <c r="J31"/>
  <c r="K287"/>
  <c r="I227"/>
  <c r="I132"/>
  <c r="J316"/>
  <c r="J287"/>
  <c r="J257"/>
  <c r="J65"/>
  <c r="J64"/>
  <c r="I316"/>
  <c r="I286"/>
  <c r="I287"/>
  <c r="I257"/>
  <c r="I226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L174" i="2"/>
  <c r="L30" i="1"/>
  <c r="L344"/>
  <c r="I157"/>
  <c r="I64"/>
  <c r="I30"/>
  <c r="L174"/>
  <c r="I175" i="2"/>
  <c r="J175" i="1"/>
  <c r="J174"/>
  <c r="L109" i="2"/>
  <c r="L91" i="3"/>
  <c r="L107"/>
  <c r="L147"/>
  <c r="L146"/>
  <c r="L30"/>
  <c r="L157" i="1"/>
  <c r="I175"/>
  <c r="I174"/>
  <c r="K226"/>
  <c r="K174"/>
  <c r="J226"/>
  <c r="L226" i="3"/>
  <c r="K157" i="1"/>
  <c r="K30"/>
  <c r="K344"/>
  <c r="K176" i="2"/>
  <c r="K175"/>
  <c r="K162"/>
  <c r="K157"/>
  <c r="J93"/>
  <c r="J155" i="3"/>
  <c r="K162" i="1"/>
  <c r="J149"/>
  <c r="J148"/>
  <c r="J30"/>
  <c r="J344"/>
  <c r="I257" i="2"/>
  <c r="I226"/>
  <c r="J316" i="3"/>
  <c r="J287"/>
  <c r="L174"/>
  <c r="L173"/>
  <c r="K155"/>
  <c r="K107"/>
  <c r="I31"/>
  <c r="I91"/>
  <c r="I30"/>
  <c r="L287"/>
  <c r="J31" i="2"/>
  <c r="I257" i="3"/>
  <c r="I226"/>
  <c r="I288"/>
  <c r="I287"/>
  <c r="I172"/>
  <c r="K91"/>
  <c r="K30"/>
  <c r="K226"/>
  <c r="K172"/>
  <c r="K316" i="2"/>
  <c r="K286"/>
  <c r="L316"/>
  <c r="L287"/>
  <c r="L286"/>
  <c r="K227"/>
  <c r="K226"/>
  <c r="L162"/>
  <c r="L157"/>
  <c r="K132"/>
  <c r="K31"/>
  <c r="I31"/>
  <c r="I30"/>
  <c r="J227" i="3"/>
  <c r="J226"/>
  <c r="K149" i="2"/>
  <c r="K148"/>
  <c r="J174" i="3"/>
  <c r="J173"/>
  <c r="J130"/>
  <c r="J107"/>
  <c r="J63"/>
  <c r="J62"/>
  <c r="J30"/>
  <c r="K344"/>
  <c r="I344"/>
  <c r="K174" i="2"/>
  <c r="I344"/>
  <c r="L30"/>
  <c r="L344"/>
  <c r="K30"/>
  <c r="K344"/>
  <c r="J30"/>
  <c r="J344"/>
  <c r="J172" i="3"/>
  <c r="J344"/>
  <c r="I344" i="1"/>
  <c r="L172" i="3"/>
  <c r="L344"/>
  <c r="I174" i="2"/>
</calcChain>
</file>

<file path=xl/sharedStrings.xml><?xml version="1.0" encoding="utf-8"?>
<sst xmlns="http://schemas.openxmlformats.org/spreadsheetml/2006/main" count="4257" uniqueCount="225">
  <si>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</si>
  <si>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</si>
  <si>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</si>
  <si>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</si>
  <si>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</si>
  <si>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</si>
  <si>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</si>
  <si>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</si>
  <si>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</si>
  <si>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</si>
  <si>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</si>
  <si>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</si>
  <si>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</si>
  <si>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</si>
  <si>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</si>
  <si>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</si>
  <si>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</si>
  <si>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</si>
  <si>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</si>
  <si>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</si>
  <si>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</si>
  <si>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</si>
  <si>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</si>
  <si>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</si>
  <si>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</si>
  <si>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</si>
  <si>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</si>
  <si>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</si>
  <si>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</si>
  <si>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</si>
  <si>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</si>
  <si>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</si>
  <si>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</si>
  <si>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</si>
  <si>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</si>
  <si>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</si>
  <si>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</si>
  <si>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</si>
  <si>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</si>
  <si>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</si>
  <si>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</si>
  <si>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</si>
  <si>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</si>
  <si>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</si>
  <si>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</si>
  <si>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</si>
  <si>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</si>
  <si>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</si>
  <si>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</si>
  <si>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</si>
  <si>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</si>
  <si>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</si>
  <si>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</si>
  <si>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</si>
  <si>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</si>
  <si>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</si>
  <si>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</si>
  <si>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</si>
  <si>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</si>
  <si>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</si>
  <si>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</si>
  <si>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</si>
  <si>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</si>
  <si>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</si>
  <si>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</si>
  <si>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</si>
  <si>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</si>
  <si>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</si>
  <si>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</si>
  <si>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</si>
  <si>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</si>
  <si>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</si>
  <si>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</si>
  <si>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</si>
  <si>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</si>
  <si>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</si>
  <si>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</si>
  <si>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</si>
  <si>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</si>
  <si>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</si>
  <si>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</si>
  <si>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</si>
  <si>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</si>
  <si>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</si>
  <si>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</si>
  <si>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</si>
  <si>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</si>
  <si>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</si>
  <si>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</si>
  <si>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</si>
  <si>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</si>
  <si>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</si>
  <si>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</si>
  <si>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</si>
  <si>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</si>
  <si>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</si>
  <si>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</si>
  <si>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</si>
  <si>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</si>
  <si>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</si>
  <si>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</si>
  <si>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</si>
  <si>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</si>
  <si>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</si>
  <si>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</si>
  <si>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</si>
  <si>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</si>
  <si>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</si>
  <si>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</si>
  <si>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</si>
  <si>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</si>
  <si>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</si>
  <si>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</si>
  <si>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</si>
  <si>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</si>
  <si>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</si>
  <si>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</si>
  <si>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</si>
  <si>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</si>
  <si>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</si>
  <si>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</si>
  <si>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</si>
  <si>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</si>
  <si>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</si>
  <si>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</si>
  <si>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</si>
  <si>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</si>
  <si>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</si>
  <si>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</si>
  <si>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</si>
  <si>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</si>
  <si>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</si>
  <si>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</si>
  <si>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</si>
  <si>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</si>
  <si>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</si>
  <si>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</si>
  <si>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</si>
  <si>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</si>
  <si>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</si>
  <si>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</si>
  <si>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</si>
  <si>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</si>
  <si>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</si>
  <si>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</si>
  <si>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</si>
  <si>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</si>
  <si>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</si>
  <si>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</si>
  <si>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</si>
  <si>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</si>
  <si>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</si>
  <si>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</si>
  <si>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</si>
  <si>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</si>
  <si>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</si>
  <si>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</si>
  <si>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</si>
  <si>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</si>
  <si>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</si>
  <si>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</si>
  <si>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</si>
  <si>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</si>
  <si>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</si>
  <si>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</si>
  <si>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</si>
  <si>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</si>
  <si>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</si>
  <si>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</si>
  <si>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</si>
  <si>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</si>
  <si>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</si>
  <si>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</si>
  <si>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</si>
  <si>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</si>
  <si>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</si>
  <si>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</si>
  <si>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</si>
  <si>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</si>
  <si>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</si>
  <si>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</si>
  <si>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</si>
  <si>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</si>
  <si>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</si>
  <si>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</si>
  <si>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</si>
  <si>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</si>
  <si>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</si>
  <si>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</si>
  <si>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</si>
  <si>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</si>
  <si>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Prienų lopšelis-darželis ,,Gintarėlis", 190213141, Statybininkų g. 17, Prienai</t>
  </si>
  <si>
    <t>5SB</t>
  </si>
  <si>
    <t>Buhalterė</t>
  </si>
  <si>
    <t>Vida Bukevičienė</t>
  </si>
  <si>
    <t>LR</t>
  </si>
  <si>
    <t>VB</t>
  </si>
  <si>
    <t>SV</t>
  </si>
  <si>
    <t>s.b.</t>
  </si>
  <si>
    <t>m.k.</t>
  </si>
  <si>
    <t xml:space="preserve">                             Ugdymo kokybės ir mokymosi aplinkos užtikrinimo</t>
  </si>
  <si>
    <t>n.m.</t>
  </si>
  <si>
    <t>40.C</t>
  </si>
  <si>
    <t>ant.</t>
  </si>
  <si>
    <t>5SB(SP)</t>
  </si>
  <si>
    <t>t.įn.</t>
  </si>
  <si>
    <t>p.n.</t>
  </si>
  <si>
    <t>suvestinė</t>
  </si>
  <si>
    <t>BDK</t>
  </si>
  <si>
    <t xml:space="preserve"> tik. dotac. (pedagog. atlyg.)</t>
  </si>
  <si>
    <t>kita tik. dotac. valstybinėms (perduotoms savivaldybėms) funkcijoms atlikti</t>
  </si>
  <si>
    <t>2017 M. GRUODŽIO 31 D.</t>
  </si>
  <si>
    <t>metinė</t>
  </si>
  <si>
    <t>Direktorė</t>
  </si>
  <si>
    <t>Jūratė Liutkuvienė</t>
  </si>
  <si>
    <t xml:space="preserve">2018 - 01 -10  Nr. (2.5) - V6 - </t>
  </si>
  <si>
    <t>2018- 01- 12  Nr. (2.5) - V6 - 3</t>
  </si>
  <si>
    <t>2018 - 01 - 12 Nr. (2.5) - V6 - 4</t>
  </si>
  <si>
    <t>2018 - 01 - 12  Nr. (2.5) - V6 - 5</t>
  </si>
  <si>
    <t>2018 - 01 - 12   Nr. (2.5) - V6 - 11</t>
  </si>
  <si>
    <t>2018 - 01 - 12   Nr. (2.5) - V6 - 6</t>
  </si>
  <si>
    <t>2018 - 01 - 12   Nr. (2.5) - V6 - 7</t>
  </si>
  <si>
    <t>2018 - 01 - 12   Nr. (2.5) - V6 - 8</t>
  </si>
  <si>
    <t>2018 - 01 - 12   Nr. (2.5) - V6 - 9</t>
  </si>
  <si>
    <t>2018 - 01 - 12   Nr. (2.5) - V6 - 10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</si>
</sst>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1" xfId="1" applyNumberFormat="1" applyFont="1" applyBorder="1" applyAlignment="1" applyProtection="1">
      <alignment horizontal="right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2" fontId="8" fillId="2" borderId="13" xfId="1" applyNumberFormat="1" applyFont="1" applyFill="1" applyBorder="1" applyAlignment="1">
      <alignment horizontal="right" vertical="center" wrapText="1"/>
    </xf>
    <xf numFmtId="2" fontId="3" fillId="0" borderId="8" xfId="1" applyNumberFormat="1" applyFont="1" applyBorder="1" applyAlignment="1">
      <alignment horizontal="center" vertical="top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3" fillId="0" borderId="8" xfId="1" applyNumberFormat="1" applyFont="1" applyFill="1" applyBorder="1" applyAlignment="1">
      <alignment horizontal="center" vertical="top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3" fillId="0" borderId="1" xfId="1" applyNumberFormat="1" applyFont="1" applyFill="1" applyBorder="1" applyAlignment="1">
      <alignment horizontal="center" vertical="top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3" fillId="0" borderId="1" xfId="1" applyNumberFormat="1" applyFont="1" applyBorder="1" applyAlignment="1">
      <alignment horizontal="center" vertical="top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10" xfId="1" applyNumberFormat="1" applyFont="1" applyFill="1" applyBorder="1" applyAlignment="1">
      <alignment horizontal="right" vertical="center" wrapText="1"/>
    </xf>
    <xf numFmtId="2" fontId="3" fillId="0" borderId="4" xfId="1" applyNumberFormat="1" applyFont="1" applyBorder="1" applyAlignment="1">
      <alignment horizontal="center" vertical="top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3" fillId="0" borderId="4" xfId="1" applyNumberFormat="1" applyFont="1" applyFill="1" applyBorder="1" applyAlignment="1">
      <alignment horizontal="center" vertical="top" wrapText="1"/>
    </xf>
    <xf numFmtId="2" fontId="8" fillId="2" borderId="4" xfId="1" applyNumberFormat="1" applyFont="1" applyFill="1" applyBorder="1" applyAlignment="1">
      <alignment horizontal="right" vertical="center"/>
    </xf>
    <xf numFmtId="2" fontId="8" fillId="0" borderId="3" xfId="1" applyNumberFormat="1" applyFont="1" applyBorder="1" applyAlignment="1" applyProtection="1">
      <alignment horizontal="right" vertical="center" wrapText="1"/>
    </xf>
    <xf numFmtId="2" fontId="3" fillId="0" borderId="11" xfId="1" applyNumberFormat="1" applyFont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3" fillId="0" borderId="12" xfId="1" applyNumberFormat="1" applyFont="1" applyFill="1" applyBorder="1" applyAlignment="1">
      <alignment horizontal="center" vertical="top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165" fontId="8" fillId="0" borderId="3" xfId="1" applyNumberFormat="1" applyFont="1" applyBorder="1" applyAlignment="1" applyProtection="1">
      <alignment horizontal="right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8" fillId="0" borderId="14" xfId="1" applyFont="1" applyBorder="1" applyAlignment="1">
      <alignment horizontal="center" vertical="top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9" t="s">
        <v>176</v>
      </c>
      <c r="K1" s="310"/>
      <c r="L1" s="31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0"/>
      <c r="K2" s="310"/>
      <c r="L2" s="31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0"/>
      <c r="K3" s="310"/>
      <c r="L3" s="31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0"/>
      <c r="K4" s="310"/>
      <c r="L4" s="31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0"/>
      <c r="K5" s="310"/>
      <c r="L5" s="31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6"/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5" t="s">
        <v>163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06" t="s">
        <v>164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06" t="s">
        <v>165</v>
      </c>
      <c r="H15" s="306"/>
      <c r="I15" s="306"/>
      <c r="J15" s="306"/>
      <c r="K15" s="30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8"/>
      <c r="H17" s="329"/>
      <c r="I17" s="329"/>
      <c r="J17" s="329"/>
      <c r="K17" s="32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33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5"/>
      <c r="D22" s="346"/>
      <c r="E22" s="346"/>
      <c r="F22" s="346"/>
      <c r="G22" s="346"/>
      <c r="H22" s="346"/>
      <c r="I22" s="34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40">
        <v>1</v>
      </c>
      <c r="B54" s="331"/>
      <c r="C54" s="331"/>
      <c r="D54" s="331"/>
      <c r="E54" s="331"/>
      <c r="F54" s="33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7">
        <v>1</v>
      </c>
      <c r="B90" s="338"/>
      <c r="C90" s="338"/>
      <c r="D90" s="338"/>
      <c r="E90" s="338"/>
      <c r="F90" s="33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30">
        <v>1</v>
      </c>
      <c r="B131" s="331"/>
      <c r="C131" s="331"/>
      <c r="D131" s="331"/>
      <c r="E131" s="331"/>
      <c r="F131" s="33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40">
        <v>1</v>
      </c>
      <c r="B171" s="331"/>
      <c r="C171" s="331"/>
      <c r="D171" s="331"/>
      <c r="E171" s="331"/>
      <c r="F171" s="33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30">
        <v>1</v>
      </c>
      <c r="B208" s="331"/>
      <c r="C208" s="331"/>
      <c r="D208" s="331"/>
      <c r="E208" s="331"/>
      <c r="F208" s="33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30">
        <v>1</v>
      </c>
      <c r="B247" s="331"/>
      <c r="C247" s="331"/>
      <c r="D247" s="331"/>
      <c r="E247" s="331"/>
      <c r="F247" s="33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30">
        <v>1</v>
      </c>
      <c r="B288" s="331"/>
      <c r="C288" s="331"/>
      <c r="D288" s="331"/>
      <c r="E288" s="331"/>
      <c r="F288" s="33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30">
        <v>1</v>
      </c>
      <c r="B330" s="331"/>
      <c r="C330" s="331"/>
      <c r="D330" s="331"/>
      <c r="E330" s="331"/>
      <c r="F330" s="33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7" t="s">
        <v>133</v>
      </c>
      <c r="L348" s="34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 t="s">
        <v>132</v>
      </c>
      <c r="J351" s="5"/>
      <c r="K351" s="347" t="s">
        <v>133</v>
      </c>
      <c r="L351" s="34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828"/>
  <sheetViews>
    <sheetView showZeros="0" zoomScaleNormal="100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6" t="s">
        <v>224</v>
      </c>
      <c r="H15" s="306"/>
      <c r="I15" s="306"/>
      <c r="J15" s="306"/>
      <c r="K15" s="306"/>
      <c r="M15" s="3"/>
      <c r="N15" s="3"/>
      <c r="O15" s="3"/>
      <c r="P15" s="3"/>
    </row>
    <row r="16" spans="1:3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/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30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195</v>
      </c>
      <c r="J24" s="231" t="s">
        <v>196</v>
      </c>
      <c r="K24" s="246" t="s">
        <v>197</v>
      </c>
      <c r="L24" s="246">
        <v>1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209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SUM(I31)</f>
        <v>2900</v>
      </c>
      <c r="J30" s="253">
        <f>SUM(J31)</f>
        <v>2900</v>
      </c>
      <c r="K30" s="253">
        <f>SUM(K31)</f>
        <v>2900</v>
      </c>
      <c r="L30" s="253">
        <f>SUM(L31)</f>
        <v>2900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2900</v>
      </c>
      <c r="J31" s="253">
        <f>SUM(J32+J37)</f>
        <v>2900</v>
      </c>
      <c r="K31" s="256">
        <f>SUM(K32+K37)</f>
        <v>2900</v>
      </c>
      <c r="L31" s="257">
        <f>SUM(L32+L37)</f>
        <v>2900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2200</v>
      </c>
      <c r="J32" s="251">
        <f t="shared" si="0"/>
        <v>2200</v>
      </c>
      <c r="K32" s="249">
        <f t="shared" si="0"/>
        <v>2200</v>
      </c>
      <c r="L32" s="251">
        <f t="shared" si="0"/>
        <v>2200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2200</v>
      </c>
      <c r="J33" s="251">
        <f t="shared" si="0"/>
        <v>2200</v>
      </c>
      <c r="K33" s="249">
        <f t="shared" si="0"/>
        <v>2200</v>
      </c>
      <c r="L33" s="251">
        <f t="shared" si="0"/>
        <v>2200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2200</v>
      </c>
      <c r="J34" s="251">
        <f>SUM(J35:J36)</f>
        <v>2200</v>
      </c>
      <c r="K34" s="249">
        <f>SUM(K35:K36)</f>
        <v>2200</v>
      </c>
      <c r="L34" s="251">
        <f>SUM(L35:L36)</f>
        <v>2200</v>
      </c>
      <c r="M34" s="3"/>
      <c r="N34" s="3"/>
      <c r="O34" s="3"/>
      <c r="P34" s="3"/>
      <c r="Q34" s="3"/>
    </row>
    <row r="35" spans="1:17" ht="12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2200</v>
      </c>
      <c r="J35" s="247">
        <v>2200</v>
      </c>
      <c r="K35" s="247">
        <v>2200</v>
      </c>
      <c r="L35" s="247">
        <v>2200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700</v>
      </c>
      <c r="J37" s="251">
        <f t="shared" si="1"/>
        <v>700</v>
      </c>
      <c r="K37" s="249">
        <f t="shared" si="1"/>
        <v>700</v>
      </c>
      <c r="L37" s="251">
        <f t="shared" si="1"/>
        <v>700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700</v>
      </c>
      <c r="J38" s="251">
        <f t="shared" si="1"/>
        <v>700</v>
      </c>
      <c r="K38" s="251">
        <f t="shared" si="1"/>
        <v>700</v>
      </c>
      <c r="L38" s="251">
        <f t="shared" si="1"/>
        <v>700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700</v>
      </c>
      <c r="J39" s="251">
        <f t="shared" si="1"/>
        <v>700</v>
      </c>
      <c r="K39" s="251">
        <f t="shared" si="1"/>
        <v>700</v>
      </c>
      <c r="L39" s="251">
        <f t="shared" si="1"/>
        <v>700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>
        <v>700</v>
      </c>
      <c r="J40" s="247">
        <v>700</v>
      </c>
      <c r="K40" s="247">
        <v>700</v>
      </c>
      <c r="L40" s="247">
        <v>700</v>
      </c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3000</v>
      </c>
      <c r="J41" s="285">
        <f t="shared" si="2"/>
        <v>1100</v>
      </c>
      <c r="K41" s="258">
        <f t="shared" si="2"/>
        <v>421.54000000000008</v>
      </c>
      <c r="L41" s="258">
        <f t="shared" si="2"/>
        <v>421.54000000000008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3000</v>
      </c>
      <c r="J42" s="249">
        <f t="shared" si="2"/>
        <v>1100</v>
      </c>
      <c r="K42" s="251">
        <f t="shared" si="2"/>
        <v>421.54000000000008</v>
      </c>
      <c r="L42" s="249">
        <f t="shared" si="2"/>
        <v>421.54000000000008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3000</v>
      </c>
      <c r="J43" s="249">
        <f t="shared" si="2"/>
        <v>1100</v>
      </c>
      <c r="K43" s="250">
        <f t="shared" si="2"/>
        <v>421.54000000000008</v>
      </c>
      <c r="L43" s="250">
        <f t="shared" si="2"/>
        <v>421.54000000000008</v>
      </c>
      <c r="M43" s="3"/>
      <c r="N43" s="3"/>
      <c r="O43" s="3"/>
      <c r="P43" s="3"/>
      <c r="Q43" s="3"/>
    </row>
    <row r="44" spans="1:17" ht="13.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3000</v>
      </c>
      <c r="J44" s="259">
        <f>SUM(J45:J61)-J53</f>
        <v>1100</v>
      </c>
      <c r="K44" s="259">
        <f>SUM(K45:K61)-K53</f>
        <v>421.54000000000008</v>
      </c>
      <c r="L44" s="260">
        <f>SUM(L45:L61)-L53</f>
        <v>421.54000000000008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1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>
        <v>200</v>
      </c>
      <c r="J47" s="247">
        <v>200</v>
      </c>
      <c r="K47" s="247">
        <v>148.05000000000001</v>
      </c>
      <c r="L47" s="247">
        <v>148.05000000000001</v>
      </c>
      <c r="M47" s="3"/>
      <c r="N47" s="3"/>
      <c r="O47" s="3"/>
      <c r="P47" s="3"/>
      <c r="Q47" s="3"/>
    </row>
    <row r="48" spans="1:17" ht="11.2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>
        <v>100</v>
      </c>
      <c r="J48" s="247">
        <v>100</v>
      </c>
      <c r="K48" s="247">
        <v>31.9</v>
      </c>
      <c r="L48" s="247">
        <v>31.9</v>
      </c>
      <c r="M48" s="3"/>
      <c r="N48" s="3"/>
      <c r="O48" s="3"/>
      <c r="P48" s="3"/>
      <c r="Q48" s="3"/>
    </row>
    <row r="49" spans="1:17" ht="0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4.2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>
        <v>200</v>
      </c>
      <c r="J50" s="247"/>
      <c r="K50" s="116"/>
      <c r="L50" s="116"/>
      <c r="M50" s="3"/>
      <c r="N50" s="3"/>
      <c r="O50" s="3"/>
      <c r="P50" s="3"/>
      <c r="Q50" s="3"/>
    </row>
    <row r="51" spans="1:17" ht="17.2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>
        <v>2000</v>
      </c>
      <c r="J51" s="247">
        <v>400</v>
      </c>
      <c r="K51" s="247">
        <v>124</v>
      </c>
      <c r="L51" s="247">
        <v>124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0.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>
        <v>300</v>
      </c>
      <c r="J57" s="247">
        <v>200</v>
      </c>
      <c r="K57" s="247">
        <v>63.8</v>
      </c>
      <c r="L57" s="247">
        <v>63.8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1.2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>
        <v>200</v>
      </c>
      <c r="J61" s="247">
        <v>200</v>
      </c>
      <c r="K61" s="247">
        <v>53.79</v>
      </c>
      <c r="L61" s="247">
        <v>53.79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4.2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2.7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0.75" hidden="1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1.2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.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6.5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4.2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t="11.25" hidden="1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2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3.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1.2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2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2900</v>
      </c>
      <c r="J344" s="254">
        <f>SUM(J30+J172)</f>
        <v>2900</v>
      </c>
      <c r="K344" s="254">
        <f>SUM(K30+K172)</f>
        <v>2900</v>
      </c>
      <c r="L344" s="255">
        <f>SUM(L30+L172)</f>
        <v>2900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idden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7" t="s">
        <v>133</v>
      </c>
      <c r="L348" s="34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7:J347 L347" name="Range74_1"/>
    <protectedRange sqref="G347" name="Range74_4_1"/>
    <protectedRange sqref="K347" name="Range74_2"/>
  </protectedRanges>
  <mergeCells count="31">
    <mergeCell ref="K351:L351"/>
    <mergeCell ref="K348:L348"/>
    <mergeCell ref="A286:F286"/>
    <mergeCell ref="A246:F246"/>
    <mergeCell ref="D351:G351"/>
    <mergeCell ref="A327:F327"/>
    <mergeCell ref="A207:F207"/>
    <mergeCell ref="I27:J27"/>
    <mergeCell ref="A27:F28"/>
    <mergeCell ref="A169:F169"/>
    <mergeCell ref="A88:F88"/>
    <mergeCell ref="A29:F29"/>
    <mergeCell ref="A53:F53"/>
    <mergeCell ref="A129:F129"/>
    <mergeCell ref="G27:G28"/>
    <mergeCell ref="B13:L13"/>
    <mergeCell ref="G11:K11"/>
    <mergeCell ref="H27:H28"/>
    <mergeCell ref="G6:K6"/>
    <mergeCell ref="A7:L7"/>
    <mergeCell ref="G8:K8"/>
    <mergeCell ref="G10:K10"/>
    <mergeCell ref="A9:L9"/>
    <mergeCell ref="G16:K16"/>
    <mergeCell ref="G25:H25"/>
    <mergeCell ref="K27:K28"/>
    <mergeCell ref="L27:L28"/>
    <mergeCell ref="G15:K15"/>
    <mergeCell ref="A18:L18"/>
    <mergeCell ref="C22:I22"/>
    <mergeCell ref="E17:K1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G14" sqref="G14:K1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G14" s="306" t="s">
        <v>219</v>
      </c>
      <c r="H14" s="306"/>
      <c r="I14" s="306"/>
      <c r="J14" s="306"/>
      <c r="K14" s="30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M15" s="3"/>
      <c r="N15" s="3"/>
      <c r="O15" s="3"/>
      <c r="P15" s="3"/>
    </row>
    <row r="16" spans="1:3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/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30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195</v>
      </c>
      <c r="J24" s="231" t="s">
        <v>196</v>
      </c>
      <c r="K24" s="246"/>
      <c r="L24" s="246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210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SUM(I31)</f>
        <v>7700</v>
      </c>
      <c r="J30" s="253">
        <f>SUM(J31)</f>
        <v>7700</v>
      </c>
      <c r="K30" s="253">
        <f>SUM(K31)</f>
        <v>7700</v>
      </c>
      <c r="L30" s="253">
        <f>SUM(L31)</f>
        <v>7700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7700</v>
      </c>
      <c r="J31" s="253">
        <f>SUM(J32+J37)</f>
        <v>7700</v>
      </c>
      <c r="K31" s="256">
        <f>SUM(K32+K37)</f>
        <v>7700</v>
      </c>
      <c r="L31" s="257">
        <f>SUM(L32+L37)</f>
        <v>7700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5900</v>
      </c>
      <c r="J32" s="251">
        <f t="shared" si="0"/>
        <v>5900</v>
      </c>
      <c r="K32" s="249">
        <f t="shared" si="0"/>
        <v>5900</v>
      </c>
      <c r="L32" s="251">
        <f t="shared" si="0"/>
        <v>5900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5900</v>
      </c>
      <c r="J33" s="251">
        <f t="shared" si="0"/>
        <v>5900</v>
      </c>
      <c r="K33" s="249">
        <f t="shared" si="0"/>
        <v>5900</v>
      </c>
      <c r="L33" s="251">
        <f t="shared" si="0"/>
        <v>5900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5900</v>
      </c>
      <c r="J34" s="251">
        <f>SUM(J35:J36)</f>
        <v>5900</v>
      </c>
      <c r="K34" s="249">
        <f>SUM(K35:K36)</f>
        <v>5900</v>
      </c>
      <c r="L34" s="251">
        <f>SUM(L35:L36)</f>
        <v>5900</v>
      </c>
      <c r="M34" s="3"/>
      <c r="N34" s="3"/>
      <c r="O34" s="3"/>
      <c r="P34" s="3"/>
      <c r="Q34" s="3"/>
    </row>
    <row r="35" spans="1:17" ht="12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5900</v>
      </c>
      <c r="J35" s="247">
        <v>5900</v>
      </c>
      <c r="K35" s="247">
        <v>5900</v>
      </c>
      <c r="L35" s="247">
        <v>5900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1800</v>
      </c>
      <c r="J37" s="251">
        <f t="shared" si="1"/>
        <v>1800</v>
      </c>
      <c r="K37" s="249">
        <f t="shared" si="1"/>
        <v>1800</v>
      </c>
      <c r="L37" s="251">
        <f t="shared" si="1"/>
        <v>1800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1800</v>
      </c>
      <c r="J38" s="251">
        <f t="shared" si="1"/>
        <v>1800</v>
      </c>
      <c r="K38" s="251">
        <f t="shared" si="1"/>
        <v>1800</v>
      </c>
      <c r="L38" s="251">
        <f t="shared" si="1"/>
        <v>1800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1800</v>
      </c>
      <c r="J39" s="251">
        <f t="shared" si="1"/>
        <v>1800</v>
      </c>
      <c r="K39" s="251">
        <f t="shared" si="1"/>
        <v>1800</v>
      </c>
      <c r="L39" s="251">
        <f t="shared" si="1"/>
        <v>1800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>
        <v>1800</v>
      </c>
      <c r="J40" s="247">
        <v>1800</v>
      </c>
      <c r="K40" s="247">
        <v>1800</v>
      </c>
      <c r="L40" s="247">
        <v>1800</v>
      </c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3000</v>
      </c>
      <c r="J41" s="285">
        <f t="shared" si="2"/>
        <v>1100</v>
      </c>
      <c r="K41" s="258">
        <f t="shared" si="2"/>
        <v>421.54000000000008</v>
      </c>
      <c r="L41" s="258">
        <f t="shared" si="2"/>
        <v>421.54000000000008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3000</v>
      </c>
      <c r="J42" s="249">
        <f t="shared" si="2"/>
        <v>1100</v>
      </c>
      <c r="K42" s="251">
        <f t="shared" si="2"/>
        <v>421.54000000000008</v>
      </c>
      <c r="L42" s="249">
        <f t="shared" si="2"/>
        <v>421.54000000000008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3000</v>
      </c>
      <c r="J43" s="249">
        <f t="shared" si="2"/>
        <v>1100</v>
      </c>
      <c r="K43" s="250">
        <f t="shared" si="2"/>
        <v>421.54000000000008</v>
      </c>
      <c r="L43" s="250">
        <f t="shared" si="2"/>
        <v>421.54000000000008</v>
      </c>
      <c r="M43" s="3"/>
      <c r="N43" s="3"/>
      <c r="O43" s="3"/>
      <c r="P43" s="3"/>
      <c r="Q43" s="3"/>
    </row>
    <row r="44" spans="1:17" ht="13.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3000</v>
      </c>
      <c r="J44" s="259">
        <f>SUM(J45:J61)-J53</f>
        <v>1100</v>
      </c>
      <c r="K44" s="259">
        <f>SUM(K45:K61)-K53</f>
        <v>421.54000000000008</v>
      </c>
      <c r="L44" s="260">
        <f>SUM(L45:L61)-L53</f>
        <v>421.54000000000008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1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>
        <v>200</v>
      </c>
      <c r="J47" s="247">
        <v>200</v>
      </c>
      <c r="K47" s="247">
        <v>148.05000000000001</v>
      </c>
      <c r="L47" s="247">
        <v>148.05000000000001</v>
      </c>
      <c r="M47" s="3"/>
      <c r="N47" s="3"/>
      <c r="O47" s="3"/>
      <c r="P47" s="3"/>
      <c r="Q47" s="3"/>
    </row>
    <row r="48" spans="1:17" ht="11.2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>
        <v>100</v>
      </c>
      <c r="J48" s="247">
        <v>100</v>
      </c>
      <c r="K48" s="247">
        <v>31.9</v>
      </c>
      <c r="L48" s="247">
        <v>31.9</v>
      </c>
      <c r="M48" s="3"/>
      <c r="N48" s="3"/>
      <c r="O48" s="3"/>
      <c r="P48" s="3"/>
      <c r="Q48" s="3"/>
    </row>
    <row r="49" spans="1:17" ht="0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4.2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>
        <v>200</v>
      </c>
      <c r="J50" s="247"/>
      <c r="K50" s="116"/>
      <c r="L50" s="116"/>
      <c r="M50" s="3"/>
      <c r="N50" s="3"/>
      <c r="O50" s="3"/>
      <c r="P50" s="3"/>
      <c r="Q50" s="3"/>
    </row>
    <row r="51" spans="1:17" ht="17.2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>
        <v>2000</v>
      </c>
      <c r="J51" s="247">
        <v>400</v>
      </c>
      <c r="K51" s="247">
        <v>124</v>
      </c>
      <c r="L51" s="247">
        <v>124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0.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>
        <v>300</v>
      </c>
      <c r="J57" s="247">
        <v>200</v>
      </c>
      <c r="K57" s="247">
        <v>63.8</v>
      </c>
      <c r="L57" s="247">
        <v>63.8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1.2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>
        <v>200</v>
      </c>
      <c r="J61" s="247">
        <v>200</v>
      </c>
      <c r="K61" s="247">
        <v>53.79</v>
      </c>
      <c r="L61" s="247">
        <v>53.79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4.2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2.7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0.75" hidden="1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1.2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.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6.5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4.2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t="11.25" hidden="1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2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3.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1.2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2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7700</v>
      </c>
      <c r="J344" s="254">
        <f>SUM(J30+J172)</f>
        <v>7700</v>
      </c>
      <c r="K344" s="254">
        <f>SUM(K30+K172)</f>
        <v>7700</v>
      </c>
      <c r="L344" s="255">
        <f>SUM(L30+L172)</f>
        <v>7700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idden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7" t="s">
        <v>133</v>
      </c>
      <c r="L348" s="34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7:J347 L347" name="Range74_1"/>
    <protectedRange sqref="G347" name="Range74_4_1"/>
    <protectedRange sqref="K347" name="Range74_2"/>
  </protectedRanges>
  <mergeCells count="31">
    <mergeCell ref="B13:L13"/>
    <mergeCell ref="G11:K11"/>
    <mergeCell ref="H27:H28"/>
    <mergeCell ref="G6:K6"/>
    <mergeCell ref="A7:L7"/>
    <mergeCell ref="G8:K8"/>
    <mergeCell ref="G10:K10"/>
    <mergeCell ref="A9:L9"/>
    <mergeCell ref="G16:K16"/>
    <mergeCell ref="G25:H25"/>
    <mergeCell ref="K27:K28"/>
    <mergeCell ref="L27:L28"/>
    <mergeCell ref="G14:K14"/>
    <mergeCell ref="A18:L18"/>
    <mergeCell ref="C22:I22"/>
    <mergeCell ref="E17:K17"/>
    <mergeCell ref="A207:F207"/>
    <mergeCell ref="I27:J27"/>
    <mergeCell ref="A27:F28"/>
    <mergeCell ref="A169:F169"/>
    <mergeCell ref="A88:F88"/>
    <mergeCell ref="A29:F29"/>
    <mergeCell ref="A53:F53"/>
    <mergeCell ref="A129:F129"/>
    <mergeCell ref="G27:G28"/>
    <mergeCell ref="K351:L351"/>
    <mergeCell ref="K348:L348"/>
    <mergeCell ref="A286:F286"/>
    <mergeCell ref="A246:F246"/>
    <mergeCell ref="D351:G351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4" zoomScaleNormal="100" zoomScaleSheetLayoutView="120" workbookViewId="0">
      <selection activeCell="H33" sqref="H33:H34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6" t="s">
        <v>215</v>
      </c>
      <c r="H15" s="306"/>
      <c r="I15" s="306"/>
      <c r="J15" s="306"/>
      <c r="K15" s="306"/>
      <c r="M15" s="3"/>
      <c r="N15" s="3"/>
      <c r="O15" s="3"/>
      <c r="P15" s="3"/>
    </row>
    <row r="16" spans="1:3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195</v>
      </c>
      <c r="J24" s="231" t="s">
        <v>196</v>
      </c>
      <c r="K24" s="246" t="s">
        <v>208</v>
      </c>
      <c r="L24" s="246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SUM(I31)</f>
        <v>0</v>
      </c>
      <c r="J30" s="253">
        <f>SUM(J31)</f>
        <v>0</v>
      </c>
      <c r="K30" s="253">
        <f>SUM(K31)</f>
        <v>0</v>
      </c>
      <c r="L30" s="253">
        <f>SUM(L31)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6">
        <f>SUM(K32+K37)</f>
        <v>0</v>
      </c>
      <c r="L31" s="257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249">
        <f t="shared" si="0"/>
        <v>0</v>
      </c>
      <c r="L32" s="251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249">
        <f t="shared" si="0"/>
        <v>0</v>
      </c>
      <c r="L33" s="251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249">
        <f>SUM(K35:K36)</f>
        <v>0</v>
      </c>
      <c r="L34" s="251">
        <f>SUM(L35:L36)</f>
        <v>0</v>
      </c>
      <c r="M34" s="3"/>
      <c r="N34" s="3"/>
      <c r="O34" s="3"/>
      <c r="P34" s="3"/>
      <c r="Q34" s="3"/>
    </row>
    <row r="35" spans="1:17" ht="12.7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247"/>
      <c r="L35" s="247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249">
        <f t="shared" si="1"/>
        <v>0</v>
      </c>
      <c r="L37" s="251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251">
        <f t="shared" si="1"/>
        <v>0</v>
      </c>
      <c r="L39" s="251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247"/>
      <c r="L40" s="247"/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3000</v>
      </c>
      <c r="J41" s="285">
        <f t="shared" si="2"/>
        <v>1100</v>
      </c>
      <c r="K41" s="258">
        <f t="shared" si="2"/>
        <v>421.54000000000008</v>
      </c>
      <c r="L41" s="258">
        <f t="shared" si="2"/>
        <v>421.54000000000008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3000</v>
      </c>
      <c r="J42" s="249">
        <f t="shared" si="2"/>
        <v>1100</v>
      </c>
      <c r="K42" s="251">
        <f t="shared" si="2"/>
        <v>421.54000000000008</v>
      </c>
      <c r="L42" s="249">
        <f t="shared" si="2"/>
        <v>421.54000000000008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3000</v>
      </c>
      <c r="J43" s="249">
        <f t="shared" si="2"/>
        <v>1100</v>
      </c>
      <c r="K43" s="250">
        <f t="shared" si="2"/>
        <v>421.54000000000008</v>
      </c>
      <c r="L43" s="250">
        <f t="shared" si="2"/>
        <v>421.54000000000008</v>
      </c>
      <c r="M43" s="3"/>
      <c r="N43" s="3"/>
      <c r="O43" s="3"/>
      <c r="P43" s="3"/>
      <c r="Q43" s="3"/>
    </row>
    <row r="44" spans="1:17" ht="13.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3000</v>
      </c>
      <c r="J44" s="259">
        <f>SUM(J45:J61)-J53</f>
        <v>1100</v>
      </c>
      <c r="K44" s="259">
        <f>SUM(K45:K61)-K53</f>
        <v>421.54000000000008</v>
      </c>
      <c r="L44" s="260">
        <f>SUM(L45:L61)-L53</f>
        <v>421.54000000000008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1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>
        <v>200</v>
      </c>
      <c r="J47" s="247">
        <v>200</v>
      </c>
      <c r="K47" s="247">
        <v>148.05000000000001</v>
      </c>
      <c r="L47" s="247">
        <v>148.05000000000001</v>
      </c>
      <c r="M47" s="3"/>
      <c r="N47" s="3"/>
      <c r="O47" s="3"/>
      <c r="P47" s="3"/>
      <c r="Q47" s="3"/>
    </row>
    <row r="48" spans="1:17" ht="11.2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>
        <v>100</v>
      </c>
      <c r="J48" s="247">
        <v>100</v>
      </c>
      <c r="K48" s="247">
        <v>31.9</v>
      </c>
      <c r="L48" s="247">
        <v>31.9</v>
      </c>
      <c r="M48" s="3"/>
      <c r="N48" s="3"/>
      <c r="O48" s="3"/>
      <c r="P48" s="3"/>
      <c r="Q48" s="3"/>
    </row>
    <row r="49" spans="1:17" ht="0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4.25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>
        <v>200</v>
      </c>
      <c r="J50" s="247"/>
      <c r="K50" s="116"/>
      <c r="L50" s="116"/>
      <c r="M50" s="3"/>
      <c r="N50" s="3"/>
      <c r="O50" s="3"/>
      <c r="P50" s="3"/>
      <c r="Q50" s="3"/>
    </row>
    <row r="51" spans="1:17" ht="17.2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>
        <v>2000</v>
      </c>
      <c r="J51" s="247">
        <v>400</v>
      </c>
      <c r="K51" s="247">
        <v>124</v>
      </c>
      <c r="L51" s="247">
        <v>124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0.5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>
        <v>300</v>
      </c>
      <c r="J57" s="247">
        <v>200</v>
      </c>
      <c r="K57" s="247">
        <v>63.8</v>
      </c>
      <c r="L57" s="247">
        <v>63.8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1.2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>
        <v>200</v>
      </c>
      <c r="J61" s="247">
        <v>200</v>
      </c>
      <c r="K61" s="247">
        <v>53.79</v>
      </c>
      <c r="L61" s="247">
        <v>53.79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4.2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2.7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0.75" hidden="1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1.2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.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6.5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4.2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t="11.25" hidden="1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2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3.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1.2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2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0</v>
      </c>
      <c r="J344" s="254">
        <f>SUM(J30+J172)</f>
        <v>0</v>
      </c>
      <c r="K344" s="254">
        <f>SUM(K30+K172)</f>
        <v>0</v>
      </c>
      <c r="L344" s="255">
        <f>SUM(L30+L172)</f>
        <v>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idden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7" t="s">
        <v>133</v>
      </c>
      <c r="L348" s="34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7:J347 L347" name="Range74_1"/>
    <protectedRange sqref="G347" name="Range74_4_1"/>
    <protectedRange sqref="K347" name="Range74_2_1"/>
  </protectedRanges>
  <mergeCells count="31">
    <mergeCell ref="G15:K15"/>
    <mergeCell ref="A53:F53"/>
    <mergeCell ref="G25:H25"/>
    <mergeCell ref="B13:L13"/>
    <mergeCell ref="L27:L28"/>
    <mergeCell ref="A29:F29"/>
    <mergeCell ref="A18:L18"/>
    <mergeCell ref="C22:I22"/>
    <mergeCell ref="I27:J27"/>
    <mergeCell ref="G27:G28"/>
    <mergeCell ref="K27:K28"/>
    <mergeCell ref="K351:L351"/>
    <mergeCell ref="K348:L348"/>
    <mergeCell ref="D351:G351"/>
    <mergeCell ref="A327:F327"/>
    <mergeCell ref="G6:K6"/>
    <mergeCell ref="A7:L7"/>
    <mergeCell ref="G8:K8"/>
    <mergeCell ref="G10:K10"/>
    <mergeCell ref="A9:L9"/>
    <mergeCell ref="G11:K11"/>
    <mergeCell ref="A246:F246"/>
    <mergeCell ref="A286:F286"/>
    <mergeCell ref="E17:K17"/>
    <mergeCell ref="G16:K16"/>
    <mergeCell ref="A169:F169"/>
    <mergeCell ref="A129:F129"/>
    <mergeCell ref="A207:F207"/>
    <mergeCell ref="H27:H28"/>
    <mergeCell ref="A27:F28"/>
    <mergeCell ref="A88:F88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9" t="s">
        <v>176</v>
      </c>
      <c r="K1" s="310"/>
      <c r="L1" s="31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10"/>
      <c r="K2" s="310"/>
      <c r="L2" s="31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10"/>
      <c r="K3" s="310"/>
      <c r="L3" s="31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10"/>
      <c r="K4" s="310"/>
      <c r="L4" s="31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10"/>
      <c r="K5" s="310"/>
      <c r="L5" s="31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26"/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05" t="s">
        <v>163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06" t="s">
        <v>164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06" t="s">
        <v>165</v>
      </c>
      <c r="H15" s="306"/>
      <c r="I15" s="306"/>
      <c r="J15" s="306"/>
      <c r="K15" s="30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8"/>
      <c r="H17" s="329"/>
      <c r="I17" s="329"/>
      <c r="J17" s="329"/>
      <c r="K17" s="32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33"/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50"/>
      <c r="D19" s="351"/>
      <c r="E19" s="351"/>
      <c r="F19" s="351"/>
      <c r="G19" s="351"/>
      <c r="H19" s="351"/>
      <c r="I19" s="35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45" t="s">
        <v>179</v>
      </c>
      <c r="D20" s="346"/>
      <c r="E20" s="346"/>
      <c r="F20" s="346"/>
      <c r="G20" s="346"/>
      <c r="H20" s="346"/>
      <c r="I20" s="34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45" t="s">
        <v>180</v>
      </c>
      <c r="D21" s="346"/>
      <c r="E21" s="346"/>
      <c r="F21" s="346"/>
      <c r="G21" s="346"/>
      <c r="H21" s="346"/>
      <c r="I21" s="34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5" t="s">
        <v>178</v>
      </c>
      <c r="D22" s="346"/>
      <c r="E22" s="346"/>
      <c r="F22" s="346"/>
      <c r="G22" s="346"/>
      <c r="H22" s="346"/>
      <c r="I22" s="34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40">
        <v>1</v>
      </c>
      <c r="B54" s="331"/>
      <c r="C54" s="331"/>
      <c r="D54" s="331"/>
      <c r="E54" s="331"/>
      <c r="F54" s="33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7">
        <v>1</v>
      </c>
      <c r="B90" s="338"/>
      <c r="C90" s="338"/>
      <c r="D90" s="338"/>
      <c r="E90" s="338"/>
      <c r="F90" s="33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30">
        <v>1</v>
      </c>
      <c r="B131" s="331"/>
      <c r="C131" s="331"/>
      <c r="D131" s="331"/>
      <c r="E131" s="331"/>
      <c r="F131" s="33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40">
        <v>1</v>
      </c>
      <c r="B171" s="331"/>
      <c r="C171" s="331"/>
      <c r="D171" s="331"/>
      <c r="E171" s="331"/>
      <c r="F171" s="33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30">
        <v>1</v>
      </c>
      <c r="B208" s="331"/>
      <c r="C208" s="331"/>
      <c r="D208" s="331"/>
      <c r="E208" s="331"/>
      <c r="F208" s="33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30">
        <v>1</v>
      </c>
      <c r="B247" s="331"/>
      <c r="C247" s="331"/>
      <c r="D247" s="331"/>
      <c r="E247" s="331"/>
      <c r="F247" s="33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30">
        <v>1</v>
      </c>
      <c r="B288" s="331"/>
      <c r="C288" s="331"/>
      <c r="D288" s="331"/>
      <c r="E288" s="331"/>
      <c r="F288" s="33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30">
        <v>1</v>
      </c>
      <c r="B330" s="331"/>
      <c r="C330" s="331"/>
      <c r="D330" s="331"/>
      <c r="E330" s="331"/>
      <c r="F330" s="33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7" t="s">
        <v>133</v>
      </c>
      <c r="L348" s="34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 t="s">
        <v>132</v>
      </c>
      <c r="J351" s="5"/>
      <c r="K351" s="347" t="s">
        <v>133</v>
      </c>
      <c r="L351" s="34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A18:L18"/>
    <mergeCell ref="A54:F54"/>
    <mergeCell ref="A29:F29"/>
    <mergeCell ref="A90:F90"/>
    <mergeCell ref="A27:F28"/>
    <mergeCell ref="K27:K28"/>
    <mergeCell ref="I27:J27"/>
    <mergeCell ref="G27:G28"/>
    <mergeCell ref="H27:H28"/>
    <mergeCell ref="C22:I22"/>
    <mergeCell ref="G16:K16"/>
    <mergeCell ref="K351:L351"/>
    <mergeCell ref="A247:F247"/>
    <mergeCell ref="K348:L348"/>
    <mergeCell ref="D351:G351"/>
    <mergeCell ref="A330:F330"/>
    <mergeCell ref="A288:F288"/>
    <mergeCell ref="C19:I19"/>
    <mergeCell ref="G17:K17"/>
    <mergeCell ref="L27:L28"/>
    <mergeCell ref="C20:I20"/>
    <mergeCell ref="A208:F208"/>
    <mergeCell ref="A171:F171"/>
    <mergeCell ref="G25:H25"/>
    <mergeCell ref="A131:F131"/>
    <mergeCell ref="C21:I21"/>
    <mergeCell ref="B13:L13"/>
    <mergeCell ref="G15:K15"/>
    <mergeCell ref="G11:K11"/>
    <mergeCell ref="J1:L5"/>
    <mergeCell ref="G6:K6"/>
    <mergeCell ref="A7:L7"/>
    <mergeCell ref="G8:K8"/>
    <mergeCell ref="A9:L9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79" zoomScaleNormal="100" zoomScaleSheetLayoutView="120" workbookViewId="0">
      <selection activeCell="K347" sqref="K3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6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9.7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9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9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9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9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9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1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8.2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9.75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8.25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0.75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9.75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0.75" hidden="1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1.25" customHeight="1">
      <c r="G15" s="306" t="s">
        <v>216</v>
      </c>
      <c r="H15" s="306"/>
      <c r="I15" s="306"/>
      <c r="J15" s="306"/>
      <c r="K15" s="306"/>
      <c r="M15" s="3"/>
      <c r="N15" s="3"/>
      <c r="O15" s="3"/>
      <c r="P15" s="3"/>
    </row>
    <row r="16" spans="1:3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 ht="9" customHeight="1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8.25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8.25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8.25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9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9.75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9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/>
      <c r="M24" s="104"/>
      <c r="N24" s="3"/>
      <c r="O24" s="3"/>
      <c r="P24" s="3"/>
    </row>
    <row r="25" spans="1:17" ht="11.2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9</v>
      </c>
      <c r="J25" s="235">
        <v>1</v>
      </c>
      <c r="K25" s="15">
        <v>1</v>
      </c>
      <c r="L25" s="246">
        <v>1</v>
      </c>
      <c r="M25" s="104"/>
      <c r="N25" s="3"/>
      <c r="O25" s="3"/>
      <c r="P25" s="3"/>
    </row>
    <row r="26" spans="1:17" ht="9" customHeight="1">
      <c r="A26" s="22"/>
      <c r="B26" s="22"/>
      <c r="C26" s="22"/>
      <c r="D26" s="22"/>
      <c r="E26" s="22"/>
      <c r="F26" s="19"/>
      <c r="G26" s="20" t="s">
        <v>207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379600</v>
      </c>
      <c r="J30" s="253">
        <f>SUM(J31+J41+J62+J83+J91+J107+J130+J146+J155)</f>
        <v>379600</v>
      </c>
      <c r="K30" s="252">
        <f>SUM(K31+K41+K62+K83+K91+K107+K130+K146+K155)</f>
        <v>379467.36000000004</v>
      </c>
      <c r="L30" s="253">
        <f>SUM(L31+L41+L62+L83+L91+L107+L130+L146+L155)</f>
        <v>379467.36000000004</v>
      </c>
      <c r="M30" s="96"/>
      <c r="N30" s="96"/>
      <c r="O30" s="96"/>
      <c r="P30" s="96"/>
      <c r="Q30" s="96"/>
    </row>
    <row r="31" spans="1:17" ht="12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281800</v>
      </c>
      <c r="J31" s="253">
        <f>SUM(J32+J37)</f>
        <v>281800</v>
      </c>
      <c r="K31" s="256">
        <f>SUM(K32+K37)</f>
        <v>281792.65000000002</v>
      </c>
      <c r="L31" s="257">
        <f>SUM(L32+L37)</f>
        <v>281792.65000000002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215900</v>
      </c>
      <c r="J32" s="251">
        <f t="shared" si="0"/>
        <v>215900</v>
      </c>
      <c r="K32" s="249">
        <f t="shared" si="0"/>
        <v>215869.25</v>
      </c>
      <c r="L32" s="251">
        <f t="shared" si="0"/>
        <v>215869.25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215900</v>
      </c>
      <c r="J33" s="251">
        <f t="shared" si="0"/>
        <v>215900</v>
      </c>
      <c r="K33" s="249">
        <f t="shared" si="0"/>
        <v>215869.25</v>
      </c>
      <c r="L33" s="251">
        <f t="shared" si="0"/>
        <v>215869.25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215900</v>
      </c>
      <c r="J34" s="251">
        <f>SUM(J35:J36)</f>
        <v>215900</v>
      </c>
      <c r="K34" s="249">
        <f>SUM(K35:K36)</f>
        <v>215869.25</v>
      </c>
      <c r="L34" s="251">
        <f>SUM(L35:L36)</f>
        <v>215869.25</v>
      </c>
      <c r="M34" s="3"/>
      <c r="N34" s="3"/>
      <c r="O34" s="3"/>
      <c r="P34" s="3"/>
      <c r="Q34" s="3"/>
    </row>
    <row r="35" spans="1:17" ht="13.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f ca="1">S.B.!I35+m.k.!I35+t.d.!I35+VB!I35+K.t.d.!I35</f>
        <v>215900</v>
      </c>
      <c r="J35" s="261">
        <f ca="1">S.B.!J35+m.k.!J35+t.d.!J35+VB!J35+K.t.d.!J35</f>
        <v>215900</v>
      </c>
      <c r="K35" s="261">
        <f ca="1">S.B.!K35+m.k.!K35+t.d.!K35+VB!K35+K.t.d.!K35</f>
        <v>215869.25</v>
      </c>
      <c r="L35" s="261">
        <f ca="1">S.B.!L35+m.k.!L35+t.d.!L35+VB!L35+K.t.d.!L35</f>
        <v>215869.25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4.2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65900</v>
      </c>
      <c r="J37" s="251">
        <f t="shared" si="1"/>
        <v>65900</v>
      </c>
      <c r="K37" s="249">
        <f t="shared" si="1"/>
        <v>65923.399999999994</v>
      </c>
      <c r="L37" s="251">
        <f t="shared" si="1"/>
        <v>65923.399999999994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65900</v>
      </c>
      <c r="J38" s="251">
        <f t="shared" si="1"/>
        <v>65900</v>
      </c>
      <c r="K38" s="251">
        <f t="shared" si="1"/>
        <v>65923.399999999994</v>
      </c>
      <c r="L38" s="251">
        <f t="shared" si="1"/>
        <v>65923.399999999994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65900</v>
      </c>
      <c r="J39" s="251">
        <f t="shared" si="1"/>
        <v>65900</v>
      </c>
      <c r="K39" s="251">
        <f t="shared" si="1"/>
        <v>65923.399999999994</v>
      </c>
      <c r="L39" s="251">
        <f t="shared" si="1"/>
        <v>65923.399999999994</v>
      </c>
      <c r="M39" s="3"/>
      <c r="N39" s="3"/>
      <c r="O39" s="3"/>
      <c r="P39" s="3"/>
      <c r="Q39" s="3"/>
    </row>
    <row r="40" spans="1:17" ht="11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>
        <f ca="1">S.B.!I40+m.k.!I40+t.d.!I40+K.t.d.!I40</f>
        <v>65900</v>
      </c>
      <c r="J40" s="262">
        <f ca="1">S.B.!J40+m.k.!J40+t.d.!J40+K.t.d.!J40</f>
        <v>65900</v>
      </c>
      <c r="K40" s="262">
        <f ca="1">S.B.!K40+m.k.!K40+t.d.!K40+K.t.d.!K40</f>
        <v>65923.399999999994</v>
      </c>
      <c r="L40" s="262">
        <f ca="1">S.B.!L40+m.k.!L40+t.d.!L40+K.t.d.!L40</f>
        <v>65923.399999999994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97300</v>
      </c>
      <c r="J41" s="285">
        <f t="shared" si="2"/>
        <v>97300</v>
      </c>
      <c r="K41" s="258">
        <f t="shared" si="2"/>
        <v>97276.95</v>
      </c>
      <c r="L41" s="258">
        <f t="shared" si="2"/>
        <v>97276.95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97300</v>
      </c>
      <c r="J42" s="249">
        <f t="shared" si="2"/>
        <v>97300</v>
      </c>
      <c r="K42" s="251">
        <f t="shared" si="2"/>
        <v>97276.95</v>
      </c>
      <c r="L42" s="249">
        <f t="shared" si="2"/>
        <v>97276.95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97300</v>
      </c>
      <c r="J43" s="249">
        <f t="shared" si="2"/>
        <v>97300</v>
      </c>
      <c r="K43" s="250">
        <f t="shared" si="2"/>
        <v>97276.95</v>
      </c>
      <c r="L43" s="250">
        <f t="shared" si="2"/>
        <v>97276.95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97300</v>
      </c>
      <c r="J44" s="259">
        <f>SUM(J45:J61)-J53</f>
        <v>97300</v>
      </c>
      <c r="K44" s="259">
        <f>SUM(K45:K61)-K53</f>
        <v>97276.95</v>
      </c>
      <c r="L44" s="260">
        <f>SUM(L45:L61)-L53</f>
        <v>97276.95</v>
      </c>
      <c r="M44" s="3"/>
      <c r="N44" s="3"/>
      <c r="O44" s="3"/>
      <c r="P44" s="3"/>
      <c r="Q44" s="3"/>
    </row>
    <row r="45" spans="1:17" ht="10.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>
        <f ca="1">S.B.!I45+t.įn.!I45</f>
        <v>45100</v>
      </c>
      <c r="J45" s="247">
        <f ca="1">S.B.!J45+t.įn.!J45</f>
        <v>45100</v>
      </c>
      <c r="K45" s="247">
        <f ca="1">S.B.!K45+t.įn.!K45</f>
        <v>45100</v>
      </c>
      <c r="L45" s="247">
        <f ca="1">S.B.!L45+t.įn.!L45</f>
        <v>45100</v>
      </c>
      <c r="M45" s="3"/>
      <c r="N45" s="3"/>
      <c r="O45" s="3"/>
      <c r="P45" s="3"/>
      <c r="Q45" s="3"/>
    </row>
    <row r="46" spans="1:17" ht="24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>
        <f ca="1">S.B.!I46+t.įn.!I46</f>
        <v>100</v>
      </c>
      <c r="J46" s="247">
        <f ca="1">S.B.!J46+t.įn.!J46</f>
        <v>100</v>
      </c>
      <c r="K46" s="247">
        <f ca="1">S.B.!K46+t.įn.!K46</f>
        <v>100.67</v>
      </c>
      <c r="L46" s="247">
        <f ca="1">S.B.!L46+t.įn.!L46</f>
        <v>100.67</v>
      </c>
      <c r="M46" s="3"/>
      <c r="N46" s="3"/>
      <c r="O46" s="3"/>
      <c r="P46" s="3"/>
      <c r="Q46" s="3"/>
    </row>
    <row r="47" spans="1:17" ht="11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>
        <f ca="1">S.B.!I47+m.k.!I47</f>
        <v>800</v>
      </c>
      <c r="J47" s="247">
        <f ca="1">S.B.!J47+m.k.!J47</f>
        <v>800</v>
      </c>
      <c r="K47" s="247">
        <f ca="1">S.B.!K47+m.k.!K47</f>
        <v>754.32999999999993</v>
      </c>
      <c r="L47" s="247">
        <f ca="1">S.B.!L47+m.k.!L47</f>
        <v>754.32999999999993</v>
      </c>
      <c r="M47" s="3"/>
      <c r="N47" s="3"/>
      <c r="O47" s="3"/>
      <c r="P47" s="3"/>
      <c r="Q47" s="3"/>
    </row>
    <row r="48" spans="1:17" ht="11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>
        <f ca="1">S.B.!I48+m.k.!I48</f>
        <v>0</v>
      </c>
      <c r="J48" s="247">
        <f ca="1">S.B.!J48+m.k.!J48</f>
        <v>0</v>
      </c>
      <c r="K48" s="247">
        <f ca="1">S.B.!K48+m.k.!K48</f>
        <v>0</v>
      </c>
      <c r="L48" s="247">
        <f ca="1">S.B.!L48+m.k.!L48</f>
        <v>0</v>
      </c>
      <c r="M48" s="3"/>
      <c r="N48" s="3"/>
      <c r="O48" s="3"/>
      <c r="P48" s="3"/>
      <c r="Q48" s="3"/>
    </row>
    <row r="49" spans="1:17" ht="12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>
        <f ca="1">S.B.!I49</f>
        <v>1800</v>
      </c>
      <c r="J49" s="247">
        <f ca="1">S.B.!J49</f>
        <v>1800</v>
      </c>
      <c r="K49" s="247">
        <f ca="1">S.B.!K49</f>
        <v>1849.4</v>
      </c>
      <c r="L49" s="247">
        <f ca="1">S.B.!L49</f>
        <v>1849.4</v>
      </c>
      <c r="M49" s="3"/>
      <c r="N49" s="3"/>
      <c r="O49" s="3"/>
      <c r="P49" s="3"/>
      <c r="Q49" s="3"/>
    </row>
    <row r="50" spans="1:17" ht="10.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>
        <f ca="1">m.k.!I50+S.B.!I50</f>
        <v>100</v>
      </c>
      <c r="J50" s="247">
        <f ca="1">m.k.!J50+S.B.!J50</f>
        <v>100</v>
      </c>
      <c r="K50" s="247">
        <f ca="1">m.k.!K50+S.B.!K50</f>
        <v>68</v>
      </c>
      <c r="L50" s="247">
        <f ca="1">m.k.!L50+S.B.!L50</f>
        <v>68</v>
      </c>
      <c r="M50" s="3"/>
      <c r="N50" s="3"/>
      <c r="O50" s="3"/>
      <c r="P50" s="3"/>
      <c r="Q50" s="3"/>
    </row>
    <row r="51" spans="1:17" ht="10.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>
        <f ca="1">S.B.!I51+m.k.!I51+p.n.!I51</f>
        <v>8000</v>
      </c>
      <c r="J51" s="247">
        <f ca="1">S.B.!J51+m.k.!J51+p.n.!J51</f>
        <v>8000</v>
      </c>
      <c r="K51" s="247">
        <f ca="1">S.B.!K51+m.k.!K51+p.n.!K51</f>
        <v>8009.6999999999989</v>
      </c>
      <c r="L51" s="247">
        <f ca="1">S.B.!L51+m.k.!L51+p.n.!L51</f>
        <v>8009.6999999999989</v>
      </c>
      <c r="M51" s="3"/>
      <c r="N51" s="3"/>
      <c r="O51" s="3"/>
      <c r="P51" s="3"/>
      <c r="Q51" s="3"/>
    </row>
    <row r="52" spans="1:17" ht="24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47">
        <f ca="1">S.B.!I52+m.k.!I52+p.n.!I52</f>
        <v>100</v>
      </c>
      <c r="J52" s="247">
        <f ca="1">S.B.!J52+m.k.!J52+p.n.!J52</f>
        <v>100</v>
      </c>
      <c r="K52" s="247">
        <f ca="1">S.B.!K52+m.k.!K52+p.n.!K52</f>
        <v>67.8</v>
      </c>
      <c r="L52" s="247">
        <f ca="1">S.B.!L52+m.k.!L52+p.n.!L52</f>
        <v>67.8</v>
      </c>
      <c r="M52" s="3"/>
      <c r="N52" s="3"/>
      <c r="O52" s="3"/>
      <c r="P52" s="3"/>
      <c r="Q52" s="3"/>
    </row>
    <row r="53" spans="1:17" ht="12.7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0.2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1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>
        <f ca="1">S.B.!I57+m.k.!I57</f>
        <v>800</v>
      </c>
      <c r="J57" s="262">
        <f ca="1">S.B.!J57+m.k.!J57</f>
        <v>800</v>
      </c>
      <c r="K57" s="262">
        <f ca="1">S.B.!K57+m.k.!K57</f>
        <v>815.74</v>
      </c>
      <c r="L57" s="262">
        <f ca="1">S.B.!L57+m.k.!L57</f>
        <v>815.74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8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>
        <f ca="1">S.B.!I60</f>
        <v>39200</v>
      </c>
      <c r="J60" s="262">
        <f ca="1">S.B.!J60</f>
        <v>39200</v>
      </c>
      <c r="K60" s="262">
        <f ca="1">S.B.!K60</f>
        <v>39240</v>
      </c>
      <c r="L60" s="262">
        <f ca="1">S.B.!L60</f>
        <v>39240</v>
      </c>
      <c r="M60" s="3"/>
      <c r="N60" s="3"/>
      <c r="O60" s="3"/>
      <c r="P60" s="3"/>
      <c r="Q60" s="3"/>
    </row>
    <row r="61" spans="1:17" ht="12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>
        <f ca="1">S.B.!I61+m.k.!I61</f>
        <v>1300</v>
      </c>
      <c r="J61" s="262">
        <f ca="1">S.B.!J61+m.k.!J61</f>
        <v>1300</v>
      </c>
      <c r="K61" s="262">
        <f ca="1">S.B.!K61+m.k.!K61</f>
        <v>1271.31</v>
      </c>
      <c r="L61" s="262">
        <f ca="1">S.B.!L61+m.k.!L61</f>
        <v>1271.31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29.25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t="12" hidden="1" customHeight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.25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7.25" hidden="1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301">
        <v>4</v>
      </c>
      <c r="J129" s="302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5.7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500</v>
      </c>
      <c r="J130" s="288">
        <f>SUM(J131+J136+J141)</f>
        <v>500</v>
      </c>
      <c r="K130" s="249">
        <f>SUM(K131+K136+K141)</f>
        <v>397.76</v>
      </c>
      <c r="L130" s="251">
        <f>SUM(L131+L136+L141)</f>
        <v>397.76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2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3.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4.75" customHeight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500</v>
      </c>
      <c r="J136" s="289">
        <f t="shared" si="14"/>
        <v>500</v>
      </c>
      <c r="K136" s="248">
        <f t="shared" si="14"/>
        <v>397.76</v>
      </c>
      <c r="L136" s="250">
        <f t="shared" si="14"/>
        <v>397.76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500</v>
      </c>
      <c r="J137" s="288">
        <f t="shared" si="14"/>
        <v>500</v>
      </c>
      <c r="K137" s="249">
        <f t="shared" si="14"/>
        <v>397.76</v>
      </c>
      <c r="L137" s="251">
        <f t="shared" si="14"/>
        <v>397.76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500</v>
      </c>
      <c r="J138" s="288">
        <f>SUM(J139:J140)</f>
        <v>500</v>
      </c>
      <c r="K138" s="249">
        <f>SUM(K139:K140)</f>
        <v>397.76</v>
      </c>
      <c r="L138" s="251">
        <f>SUM(L139:L140)</f>
        <v>397.76</v>
      </c>
      <c r="M138" s="3"/>
      <c r="N138" s="3"/>
      <c r="O138" s="3"/>
      <c r="P138" s="3"/>
      <c r="Q138" s="3"/>
    </row>
    <row r="139" spans="1:17" ht="18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>
        <f ca="1">n.m.!I139+ant.!I139</f>
        <v>500</v>
      </c>
      <c r="J139" s="263">
        <f ca="1">n.m.!J139+ant.!J139</f>
        <v>500</v>
      </c>
      <c r="K139" s="263">
        <f ca="1">n.m.!K139+ant.!K139</f>
        <v>397.76</v>
      </c>
      <c r="L139" s="263">
        <f ca="1">n.m.!L139+ant.!L139</f>
        <v>397.76</v>
      </c>
      <c r="M139" s="3"/>
      <c r="N139" s="3"/>
      <c r="O139" s="3"/>
      <c r="P139" s="3"/>
      <c r="Q139" s="3"/>
    </row>
    <row r="140" spans="1:17" ht="12.7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8.2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24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1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2.7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6.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0.7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2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2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2.7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2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2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2.7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1.2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>
        <f ca="1">S.B.!I186</f>
        <v>0</v>
      </c>
      <c r="J186" s="270">
        <f ca="1">S.B.!J186</f>
        <v>0</v>
      </c>
      <c r="K186" s="117"/>
      <c r="L186" s="117"/>
      <c r="M186" s="3"/>
      <c r="N186" s="3"/>
      <c r="O186" s="3"/>
      <c r="P186" s="3"/>
      <c r="Q186" s="3"/>
    </row>
    <row r="187" spans="1:17" ht="13.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8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21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8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4.2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3.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4.2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6.5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2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1.2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2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11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2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0.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3.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3.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9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0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1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1.2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2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0.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1.2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3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13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12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11.2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12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13.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0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2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9.7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0.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2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13.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9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1.5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16.5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8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6.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15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13.5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4.2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4.2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6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1.2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5.7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14.25" hidden="1" customHeight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12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12.75" hidden="1" customHeight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t="15" hidden="1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6.5" hidden="1" customHeight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8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5.7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" hidden="1" customHeight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.7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.7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.75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0.75" hidden="1" customHeight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13.5" hidden="1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1.25" hidden="1" customHeight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2.75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15" hidden="1" customHeight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9.75" hidden="1" customHeight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 hidden="1" customHeight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t="12" hidden="1" customHeight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t="13.5" hidden="1" customHeight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2.7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2.7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 hidden="1" customHeight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20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1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12.7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14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13.5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20.2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8.7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0.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2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18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16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0.5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303">
        <v>4</v>
      </c>
      <c r="J286" s="304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12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1.2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13.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1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6.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1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12" hidden="1" customHeight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14.2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2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2.7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2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2.7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1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2.7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t="15" hidden="1" customHeight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1.2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" hidden="1" customHeight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3.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13.5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15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12.7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1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idden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4.2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12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12.75" hidden="1" customHeight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4.25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3.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t="15.75" hidden="1" customHeight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12" hidden="1" customHeight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12" hidden="1" customHeight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1.25" hidden="1" customHeight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t="15.75" hidden="1" customHeight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24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303">
        <v>4</v>
      </c>
      <c r="J327" s="304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2.7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2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t="13.5" hidden="1" customHeight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 hidden="1" customHeight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2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t="1.5" hidden="1" customHeight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17.25" hidden="1" customHeight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15" hidden="1" customHeight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12" hidden="1" customHeight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3.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8.7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5.7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8.7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23.2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8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4.2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379600</v>
      </c>
      <c r="J344" s="254">
        <f>SUM(J30+J172)</f>
        <v>379600</v>
      </c>
      <c r="K344" s="254">
        <f>SUM(K30+K172)</f>
        <v>379467.36000000004</v>
      </c>
      <c r="L344" s="255">
        <f>SUM(L30+L172)</f>
        <v>379467.36000000004</v>
      </c>
      <c r="M344" s="3"/>
      <c r="N344" s="3"/>
      <c r="O344" s="3"/>
      <c r="P344" s="3"/>
      <c r="Q344" s="3"/>
    </row>
    <row r="345" spans="1:17" ht="4.5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5.25" customHeight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5.75" customHeight="1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1.25" customHeight="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7" t="s">
        <v>133</v>
      </c>
      <c r="L348" s="347"/>
      <c r="M348" s="3"/>
      <c r="N348" s="3"/>
      <c r="O348" s="3"/>
      <c r="P348" s="3"/>
      <c r="Q348" s="3"/>
    </row>
    <row r="349" spans="1:17" ht="0.75" hidden="1" customHeight="1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1.25" customHeight="1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 K350" name="Range74"/>
    <protectedRange sqref="A23:I24" name="Range72"/>
    <protectedRange sqref="J163:L164 J169:L169 I170:I171 I168:L168 J171:L171" name="Range71"/>
    <protectedRange sqref="A9:L9" name="Range69"/>
    <protectedRange sqref="K23:K24 L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284:L285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185:K186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" name="Range3"/>
    <protectedRange sqref="I35:I36 J35:L35" name="Islaidos 2.1"/>
    <protectedRange sqref="J36:L36 I45:L52 I40:L40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I58:I59 I60:L61 I55 I56:L57" name="Range57"/>
    <protectedRange sqref="H26 A19:F22 H19:J22 G19:G20 G22" name="Range73"/>
    <protectedRange sqref="I223:L225" name="Range55"/>
    <protectedRange sqref="L24" name="Range67_1"/>
  </protectedRanges>
  <mergeCells count="31">
    <mergeCell ref="L27:L28"/>
    <mergeCell ref="A29:F29"/>
    <mergeCell ref="A246:F246"/>
    <mergeCell ref="A207:F207"/>
    <mergeCell ref="A169:F169"/>
    <mergeCell ref="A53:F53"/>
    <mergeCell ref="A129:F129"/>
    <mergeCell ref="H27:H28"/>
    <mergeCell ref="G27:G28"/>
    <mergeCell ref="A286:F286"/>
    <mergeCell ref="K351:L351"/>
    <mergeCell ref="K348:L348"/>
    <mergeCell ref="D351:G351"/>
    <mergeCell ref="A327:F327"/>
    <mergeCell ref="G25:H25"/>
    <mergeCell ref="A88:F88"/>
    <mergeCell ref="K27:K28"/>
    <mergeCell ref="I27:J27"/>
    <mergeCell ref="A27:F28"/>
    <mergeCell ref="C22:I22"/>
    <mergeCell ref="B13:L13"/>
    <mergeCell ref="G16:K16"/>
    <mergeCell ref="G15:K15"/>
    <mergeCell ref="E17:K17"/>
    <mergeCell ref="A18:L18"/>
    <mergeCell ref="G11:K11"/>
    <mergeCell ref="G10:K10"/>
    <mergeCell ref="G6:K6"/>
    <mergeCell ref="A7:L7"/>
    <mergeCell ref="G8:K8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28" zoomScaleNormal="100" zoomScaleSheetLayoutView="120" workbookViewId="0">
      <selection activeCell="L16" sqref="L1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0.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1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9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1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0.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4.2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9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8.25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.75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6" t="s">
        <v>217</v>
      </c>
      <c r="H15" s="306"/>
      <c r="I15" s="306"/>
      <c r="J15" s="306"/>
      <c r="K15" s="306"/>
      <c r="M15" s="3"/>
      <c r="N15" s="3"/>
      <c r="O15" s="3"/>
      <c r="P15" s="3"/>
    </row>
    <row r="16" spans="1:36" ht="8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198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225500</v>
      </c>
      <c r="J30" s="253">
        <f>SUM(J31+J41+J62+J83+J91+J107+J130+J146+J155)</f>
        <v>225500</v>
      </c>
      <c r="K30" s="252">
        <f>SUM(K31+K41+K62+K83+K91+K107+K130+K146+K155)</f>
        <v>225479.03999999998</v>
      </c>
      <c r="L30" s="253">
        <f>SUM(L31+L41+L62+L83+L91+L107+L130+L146+L155)</f>
        <v>225479.03999999998</v>
      </c>
      <c r="M30" s="96"/>
      <c r="N30" s="96"/>
      <c r="O30" s="96"/>
      <c r="P30" s="96"/>
      <c r="Q30" s="96"/>
    </row>
    <row r="31" spans="1:17" ht="13.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168100</v>
      </c>
      <c r="J31" s="253">
        <f>SUM(J32+J37)</f>
        <v>168100</v>
      </c>
      <c r="K31" s="256">
        <f>SUM(K32+K37)</f>
        <v>168092.18</v>
      </c>
      <c r="L31" s="257">
        <f>SUM(L32+L37)</f>
        <v>168092.18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128800</v>
      </c>
      <c r="J32" s="251">
        <f t="shared" ref="J32:L33" si="0">SUM(J33)</f>
        <v>128800</v>
      </c>
      <c r="K32" s="249">
        <f t="shared" si="0"/>
        <v>128780.97</v>
      </c>
      <c r="L32" s="251">
        <f t="shared" si="0"/>
        <v>128780.97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128800</v>
      </c>
      <c r="J33" s="251">
        <f t="shared" si="0"/>
        <v>128800</v>
      </c>
      <c r="K33" s="249">
        <f t="shared" si="0"/>
        <v>128780.97</v>
      </c>
      <c r="L33" s="251">
        <f t="shared" si="0"/>
        <v>128780.97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128800</v>
      </c>
      <c r="J34" s="251">
        <f>SUM(J35:J36)</f>
        <v>128800</v>
      </c>
      <c r="K34" s="249">
        <f>SUM(K35:K36)</f>
        <v>128780.97</v>
      </c>
      <c r="L34" s="251">
        <f>SUM(L35:L36)</f>
        <v>128780.97</v>
      </c>
      <c r="M34" s="3"/>
      <c r="N34" s="3"/>
      <c r="O34" s="3"/>
      <c r="P34" s="3"/>
      <c r="Q34" s="3"/>
    </row>
    <row r="35" spans="1:17" ht="13.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128800</v>
      </c>
      <c r="J35" s="247">
        <v>128800</v>
      </c>
      <c r="K35" s="247">
        <v>128780.97</v>
      </c>
      <c r="L35" s="247">
        <v>128780.97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>I38</f>
        <v>39300</v>
      </c>
      <c r="J37" s="251">
        <f t="shared" ref="J37:L38" si="1">J38</f>
        <v>39300</v>
      </c>
      <c r="K37" s="249">
        <f t="shared" si="1"/>
        <v>39311.21</v>
      </c>
      <c r="L37" s="251">
        <f t="shared" si="1"/>
        <v>39311.21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>I39</f>
        <v>39300</v>
      </c>
      <c r="J38" s="251">
        <f t="shared" si="1"/>
        <v>39300</v>
      </c>
      <c r="K38" s="251">
        <f t="shared" si="1"/>
        <v>39311.21</v>
      </c>
      <c r="L38" s="251">
        <f t="shared" si="1"/>
        <v>39311.21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>I40</f>
        <v>39300</v>
      </c>
      <c r="J39" s="251">
        <f>J40</f>
        <v>39300</v>
      </c>
      <c r="K39" s="251">
        <f>K40</f>
        <v>39311.21</v>
      </c>
      <c r="L39" s="251">
        <f>L40</f>
        <v>39311.21</v>
      </c>
      <c r="M39" s="3"/>
      <c r="N39" s="3"/>
      <c r="O39" s="3"/>
      <c r="P39" s="3"/>
      <c r="Q39" s="3"/>
    </row>
    <row r="40" spans="1:17" ht="11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>
        <v>39300</v>
      </c>
      <c r="J40" s="247">
        <v>39300</v>
      </c>
      <c r="K40" s="247">
        <v>39311.21</v>
      </c>
      <c r="L40" s="247">
        <v>39311.21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57400</v>
      </c>
      <c r="J41" s="285">
        <f t="shared" si="2"/>
        <v>57400</v>
      </c>
      <c r="K41" s="258">
        <f t="shared" si="2"/>
        <v>57386.86</v>
      </c>
      <c r="L41" s="258">
        <f t="shared" si="2"/>
        <v>57386.86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57400</v>
      </c>
      <c r="J42" s="249">
        <f t="shared" si="2"/>
        <v>57400</v>
      </c>
      <c r="K42" s="251">
        <f t="shared" si="2"/>
        <v>57386.86</v>
      </c>
      <c r="L42" s="249">
        <f t="shared" si="2"/>
        <v>57386.86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57400</v>
      </c>
      <c r="J43" s="249">
        <f t="shared" si="2"/>
        <v>57400</v>
      </c>
      <c r="K43" s="250">
        <f t="shared" si="2"/>
        <v>57386.86</v>
      </c>
      <c r="L43" s="250">
        <f t="shared" si="2"/>
        <v>57386.86</v>
      </c>
      <c r="M43" s="3"/>
      <c r="N43" s="3"/>
      <c r="O43" s="3"/>
      <c r="P43" s="3"/>
      <c r="Q43" s="3"/>
    </row>
    <row r="44" spans="1:17" ht="12.7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57400</v>
      </c>
      <c r="J44" s="259">
        <f>SUM(J45:J61)-J53</f>
        <v>57400</v>
      </c>
      <c r="K44" s="259">
        <f>SUM(K45:K61)-K53</f>
        <v>57386.86</v>
      </c>
      <c r="L44" s="260">
        <f>SUM(L45:L61)-L53</f>
        <v>57386.86</v>
      </c>
      <c r="M44" s="3"/>
      <c r="N44" s="3"/>
      <c r="O44" s="3"/>
      <c r="P44" s="3"/>
      <c r="Q44" s="3"/>
    </row>
    <row r="45" spans="1:17" ht="10.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>
        <v>11000</v>
      </c>
      <c r="J45" s="247">
        <v>11000</v>
      </c>
      <c r="K45" s="247">
        <v>11000</v>
      </c>
      <c r="L45" s="247">
        <v>11000</v>
      </c>
      <c r="M45" s="3"/>
      <c r="N45" s="3"/>
      <c r="O45" s="3"/>
      <c r="P45" s="3"/>
      <c r="Q45" s="3"/>
    </row>
    <row r="46" spans="1:17" ht="24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>
        <v>100</v>
      </c>
      <c r="J46" s="247">
        <v>100</v>
      </c>
      <c r="K46" s="247">
        <v>100.67</v>
      </c>
      <c r="L46" s="247">
        <v>100.67</v>
      </c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>
        <v>600</v>
      </c>
      <c r="J47" s="247">
        <v>600</v>
      </c>
      <c r="K47" s="247">
        <v>552.66999999999996</v>
      </c>
      <c r="L47" s="247">
        <v>552.66999999999996</v>
      </c>
      <c r="M47" s="3"/>
      <c r="N47" s="3"/>
      <c r="O47" s="3"/>
      <c r="P47" s="3"/>
      <c r="Q47" s="3"/>
    </row>
    <row r="48" spans="1:17" ht="10.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2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>
        <v>1800</v>
      </c>
      <c r="J49" s="247">
        <v>1800</v>
      </c>
      <c r="K49" s="247">
        <v>1849.4</v>
      </c>
      <c r="L49" s="247">
        <v>1849.4</v>
      </c>
      <c r="M49" s="3"/>
      <c r="N49" s="3"/>
      <c r="O49" s="3"/>
      <c r="P49" s="3"/>
      <c r="Q49" s="3"/>
    </row>
    <row r="50" spans="1:17" ht="13.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>
        <v>100</v>
      </c>
      <c r="J50" s="247">
        <v>100</v>
      </c>
      <c r="K50" s="247">
        <v>68</v>
      </c>
      <c r="L50" s="247">
        <v>68</v>
      </c>
      <c r="M50" s="3"/>
      <c r="N50" s="3"/>
      <c r="O50" s="3"/>
      <c r="P50" s="3"/>
      <c r="Q50" s="3"/>
    </row>
    <row r="51" spans="1:17" ht="1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>
        <v>2500</v>
      </c>
      <c r="J51" s="247">
        <v>2500</v>
      </c>
      <c r="K51" s="247">
        <v>2549.4499999999998</v>
      </c>
      <c r="L51" s="247">
        <v>2549.4499999999998</v>
      </c>
      <c r="M51" s="3"/>
      <c r="N51" s="3"/>
      <c r="O51" s="3"/>
      <c r="P51" s="3"/>
      <c r="Q51" s="3"/>
    </row>
    <row r="52" spans="1:17" ht="24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>
        <v>100</v>
      </c>
      <c r="J52" s="247">
        <v>100</v>
      </c>
      <c r="K52" s="247">
        <v>67.8</v>
      </c>
      <c r="L52" s="247">
        <v>67.8</v>
      </c>
      <c r="M52" s="3"/>
      <c r="N52" s="3"/>
      <c r="O52" s="3"/>
      <c r="P52" s="3"/>
      <c r="Q52" s="3"/>
    </row>
    <row r="53" spans="1:17" ht="0.7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/>
      <c r="L53" s="210"/>
      <c r="M53" s="3"/>
      <c r="N53" s="3"/>
      <c r="O53" s="3"/>
      <c r="P53" s="3"/>
      <c r="Q53" s="3"/>
    </row>
    <row r="54" spans="1:17" ht="1.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13.5" hidden="1" customHeight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12.75" hidden="1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3.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>
        <v>700</v>
      </c>
      <c r="J57" s="247">
        <v>700</v>
      </c>
      <c r="K57" s="247">
        <v>698</v>
      </c>
      <c r="L57" s="247">
        <v>698</v>
      </c>
      <c r="M57" s="3"/>
      <c r="N57" s="3"/>
      <c r="O57" s="3"/>
      <c r="P57" s="3"/>
      <c r="Q57" s="3"/>
    </row>
    <row r="58" spans="1:17" ht="12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10.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5.7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>
        <v>39200</v>
      </c>
      <c r="J60" s="247">
        <v>39200</v>
      </c>
      <c r="K60" s="247">
        <v>39240</v>
      </c>
      <c r="L60" s="247">
        <v>39240</v>
      </c>
      <c r="M60" s="3"/>
      <c r="N60" s="3"/>
      <c r="O60" s="3"/>
      <c r="P60" s="3"/>
      <c r="Q60" s="3"/>
    </row>
    <row r="61" spans="1:17" ht="22.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>
        <v>1300</v>
      </c>
      <c r="J61" s="247">
        <v>1300</v>
      </c>
      <c r="K61" s="247">
        <v>1260.8699999999999</v>
      </c>
      <c r="L61" s="247">
        <v>1260.8699999999999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4.2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>I80</f>
        <v>0</v>
      </c>
      <c r="J79" s="288">
        <f t="shared" ref="J79:L81" si="3">J80</f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>I81</f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>I82</f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>I84</f>
        <v>0</v>
      </c>
      <c r="J83" s="288">
        <f t="shared" ref="J83:L85" si="4">J84</f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>I85</f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>I86</f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>I93</f>
        <v>0</v>
      </c>
      <c r="J92" s="287">
        <f t="shared" ref="J92:L93" si="5">J93</f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>I94</f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>I98</f>
        <v>0</v>
      </c>
      <c r="J97" s="288">
        <f t="shared" ref="J97:L98" si="6">J98</f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>I99</f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>I114</f>
        <v>0</v>
      </c>
      <c r="J113" s="288">
        <f t="shared" ref="J113:L115" si="9">J114</f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>I115</f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>I116</f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>I118</f>
        <v>0</v>
      </c>
      <c r="J117" s="287">
        <f t="shared" ref="J117:L119" si="10">J118</f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>I119</f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>I120</f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>I122</f>
        <v>0</v>
      </c>
      <c r="J121" s="287">
        <f t="shared" ref="J121:L123" si="11">J122</f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>I123</f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>I124</f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>I126</f>
        <v>0</v>
      </c>
      <c r="J125" s="259">
        <f t="shared" ref="J125:L127" si="12">J126</f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>I127</f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>I128</f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>I138</f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3.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>I142</f>
        <v>0</v>
      </c>
      <c r="J141" s="288">
        <f t="shared" ref="J141:L142" si="15">J142</f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>I143</f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>I153</f>
        <v>0</v>
      </c>
      <c r="J152" s="288">
        <f t="shared" ref="J152:L153" si="16">J153</f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>I154</f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>I157</f>
        <v>0</v>
      </c>
      <c r="J156" s="288">
        <f t="shared" ref="J156:L158" si="17">J157</f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>I158</f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>I159</f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.75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24.7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24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13.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1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8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0.7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2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6.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2.7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6.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2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0.7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7.2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2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.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8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6.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2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4.2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2.7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2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7.2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4.2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20.2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22.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21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2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2.7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.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1.2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6.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7.2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7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1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4.2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2.7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12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>I217</f>
        <v>0</v>
      </c>
      <c r="J216" s="287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18.75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>I218</f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1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>I219</f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17.25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9.7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6.7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4.2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.7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2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12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0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12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1.75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3.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3.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1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14.25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11.25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3.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6.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2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4.2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0.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12" hidden="1" customHeight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1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13.5" hidden="1" customHeight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t="15" hidden="1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>I251</f>
        <v>0</v>
      </c>
      <c r="J250" s="288">
        <f t="shared" ref="J250:L251" si="24">J251</f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.75" hidden="1" customHeight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>I252</f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9.7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5.75" hidden="1" customHeight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0.7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5.75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14.25" hidden="1" customHeight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12" hidden="1" customHeight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3.5" hidden="1" customHeight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2.75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4.2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.7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15.75" hidden="1" customHeight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2.5" hidden="1" customHeight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8.75" hidden="1" customHeight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t="20.25" hidden="1" customHeight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t="21.75" hidden="1" customHeight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22.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7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8.7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7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8.75" hidden="1" customHeight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3.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15.7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>I277</f>
        <v>0</v>
      </c>
      <c r="J276" s="288">
        <f t="shared" ref="J276:L277" si="25">J277</f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1.7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>I278</f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22.5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9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>I280</f>
        <v>0</v>
      </c>
      <c r="J279" s="295">
        <f t="shared" ref="J279:L280" si="26">J280</f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7.2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>I281</f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6.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.7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12.75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1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14.2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13.5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7.2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12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9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2.7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2.7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0.75" hidden="1" customHeight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14.2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0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2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0.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2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0.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t="12" hidden="1" customHeight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6.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" hidden="1" customHeight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1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10.5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10.5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11.2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2.7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3.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3.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4.2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0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3.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9.75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13.5" hidden="1" customHeight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0.5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2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t="13.5" hidden="1" customHeight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10.5" hidden="1" customHeight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11.25" hidden="1" customHeight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3.5" hidden="1" customHeight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t="14.25" hidden="1" customHeight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2.7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2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9.7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2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0.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t="10.5" hidden="1" customHeight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1.25" hidden="1" customHeight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3.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t="11.25" hidden="1" customHeight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12" hidden="1" customHeight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11.25" hidden="1" customHeight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9.75" hidden="1" customHeight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6.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3.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2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>I342</f>
        <v>0</v>
      </c>
      <c r="J341" s="288">
        <f t="shared" ref="J341:L342" si="31">J342</f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23.2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>I343</f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8.7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225500</v>
      </c>
      <c r="J344" s="254">
        <f>SUM(J30+J172)</f>
        <v>225500</v>
      </c>
      <c r="K344" s="254">
        <f>SUM(K30+K172)</f>
        <v>225479.03999999998</v>
      </c>
      <c r="L344" s="255">
        <f>SUM(L30+L172)</f>
        <v>225479.03999999998</v>
      </c>
      <c r="M344" s="3"/>
      <c r="N344" s="3"/>
      <c r="O344" s="3"/>
      <c r="P344" s="3"/>
      <c r="Q344" s="3"/>
    </row>
    <row r="345" spans="1:17" ht="8.25" hidden="1" customHeight="1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22.5" hidden="1" customHeight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7.25" customHeight="1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2" customHeight="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53" t="s">
        <v>133</v>
      </c>
      <c r="L348" s="353"/>
      <c r="M348" s="3"/>
      <c r="N348" s="3"/>
      <c r="O348" s="3"/>
      <c r="P348" s="3"/>
      <c r="Q348" s="3"/>
    </row>
    <row r="349" spans="1:17" ht="0.75" customHeight="1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7:J347 L347" name="Range74_1"/>
    <protectedRange sqref="G347" name="Range74_2"/>
    <protectedRange sqref="K347" name="Range74_4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D351:G351"/>
    <mergeCell ref="A286:F286"/>
    <mergeCell ref="K351:L351"/>
    <mergeCell ref="A129:F129"/>
    <mergeCell ref="A207:F207"/>
    <mergeCell ref="A169:F169"/>
    <mergeCell ref="A246:F246"/>
    <mergeCell ref="K348:L348"/>
    <mergeCell ref="A327:F327"/>
    <mergeCell ref="G16:K16"/>
    <mergeCell ref="E17:K17"/>
    <mergeCell ref="A53:F53"/>
    <mergeCell ref="A27:F28"/>
    <mergeCell ref="A29:F29"/>
    <mergeCell ref="H27:H28"/>
    <mergeCell ref="G25:H25"/>
    <mergeCell ref="G27:G28"/>
    <mergeCell ref="L27:L28"/>
    <mergeCell ref="A18:L18"/>
    <mergeCell ref="C22:I22"/>
    <mergeCell ref="A88:F88"/>
    <mergeCell ref="K27:K28"/>
    <mergeCell ref="I27:J27"/>
    <mergeCell ref="G6:K6"/>
    <mergeCell ref="A7:L7"/>
    <mergeCell ref="G8:K8"/>
    <mergeCell ref="G15:K15"/>
    <mergeCell ref="A9:L9"/>
    <mergeCell ref="B13:L13"/>
    <mergeCell ref="G11:K11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828"/>
  <sheetViews>
    <sheetView showZeros="0" zoomScaleNormal="100" zoomScaleSheetLayoutView="120" workbookViewId="0">
      <selection activeCell="F16" sqref="F16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6" t="s">
        <v>218</v>
      </c>
      <c r="H15" s="306"/>
      <c r="I15" s="306"/>
      <c r="J15" s="306"/>
      <c r="K15" s="306"/>
      <c r="M15" s="3"/>
      <c r="N15" s="3"/>
      <c r="O15" s="3"/>
      <c r="P15" s="3"/>
    </row>
    <row r="16" spans="1:3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195</v>
      </c>
      <c r="J24" s="231" t="s">
        <v>196</v>
      </c>
      <c r="K24" s="246" t="s">
        <v>197</v>
      </c>
      <c r="L24" s="246">
        <v>5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9</v>
      </c>
      <c r="J25" s="235">
        <v>1</v>
      </c>
      <c r="K25" s="15">
        <v>1</v>
      </c>
      <c r="L25" s="15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199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108300</v>
      </c>
      <c r="J30" s="253">
        <f>SUM(J31+J41+J62+J83+J91+J107+J130+J146+J155)</f>
        <v>108300</v>
      </c>
      <c r="K30" s="252">
        <f>SUM(K31+K41+K62+K83+K91+K107+K130+K146+K155)</f>
        <v>108300</v>
      </c>
      <c r="L30" s="253">
        <f>SUM(L31+L41+L62+L83+L91+L107+L130+L146+L155)</f>
        <v>108300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103100</v>
      </c>
      <c r="J31" s="253">
        <f>SUM(J32+J37)</f>
        <v>103100</v>
      </c>
      <c r="K31" s="256">
        <f>SUM(K32+K37)</f>
        <v>103100.47</v>
      </c>
      <c r="L31" s="257">
        <f>SUM(L32+L37)</f>
        <v>103100.47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79000</v>
      </c>
      <c r="J32" s="251">
        <f t="shared" si="0"/>
        <v>79000</v>
      </c>
      <c r="K32" s="249">
        <f t="shared" si="0"/>
        <v>78988.28</v>
      </c>
      <c r="L32" s="251">
        <f t="shared" si="0"/>
        <v>78988.28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79000</v>
      </c>
      <c r="J33" s="251">
        <f t="shared" si="0"/>
        <v>79000</v>
      </c>
      <c r="K33" s="249">
        <f t="shared" si="0"/>
        <v>78988.28</v>
      </c>
      <c r="L33" s="251">
        <f t="shared" si="0"/>
        <v>78988.28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79000</v>
      </c>
      <c r="J34" s="251">
        <f>SUM(J35:J36)</f>
        <v>79000</v>
      </c>
      <c r="K34" s="249">
        <f>SUM(K35:K36)</f>
        <v>78988.28</v>
      </c>
      <c r="L34" s="251">
        <f>SUM(L35:L36)</f>
        <v>78988.28</v>
      </c>
      <c r="M34" s="3"/>
      <c r="N34" s="3"/>
      <c r="O34" s="3"/>
      <c r="P34" s="3"/>
      <c r="Q34" s="3"/>
    </row>
    <row r="35" spans="1:17" ht="12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>
        <v>79000</v>
      </c>
      <c r="J35" s="247">
        <v>79000</v>
      </c>
      <c r="K35" s="247">
        <v>78988.28</v>
      </c>
      <c r="L35" s="247">
        <v>78988.28</v>
      </c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24100</v>
      </c>
      <c r="J37" s="251">
        <f t="shared" si="1"/>
        <v>24100</v>
      </c>
      <c r="K37" s="249">
        <f t="shared" si="1"/>
        <v>24112.19</v>
      </c>
      <c r="L37" s="251">
        <f t="shared" si="1"/>
        <v>24112.19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24100</v>
      </c>
      <c r="J38" s="251">
        <f t="shared" si="1"/>
        <v>24100</v>
      </c>
      <c r="K38" s="251">
        <f t="shared" si="1"/>
        <v>24112.19</v>
      </c>
      <c r="L38" s="251">
        <f t="shared" si="1"/>
        <v>24112.19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24100</v>
      </c>
      <c r="J39" s="251">
        <f t="shared" si="1"/>
        <v>24100</v>
      </c>
      <c r="K39" s="251">
        <f t="shared" si="1"/>
        <v>24112.19</v>
      </c>
      <c r="L39" s="251">
        <f t="shared" si="1"/>
        <v>24112.19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>
        <v>24100</v>
      </c>
      <c r="J40" s="247">
        <v>24100</v>
      </c>
      <c r="K40" s="247">
        <v>24112.19</v>
      </c>
      <c r="L40" s="247">
        <v>24112.19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5200</v>
      </c>
      <c r="J41" s="285">
        <f t="shared" si="2"/>
        <v>5200</v>
      </c>
      <c r="K41" s="258">
        <f t="shared" si="2"/>
        <v>5199.5299999999988</v>
      </c>
      <c r="L41" s="258">
        <f t="shared" si="2"/>
        <v>5199.5299999999988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5200</v>
      </c>
      <c r="J42" s="249">
        <f t="shared" si="2"/>
        <v>5200</v>
      </c>
      <c r="K42" s="251">
        <f t="shared" si="2"/>
        <v>5199.5299999999988</v>
      </c>
      <c r="L42" s="249">
        <f t="shared" si="2"/>
        <v>5199.5299999999988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5200</v>
      </c>
      <c r="J43" s="249">
        <f t="shared" si="2"/>
        <v>5200</v>
      </c>
      <c r="K43" s="250">
        <f t="shared" si="2"/>
        <v>5199.5299999999988</v>
      </c>
      <c r="L43" s="250">
        <f t="shared" si="2"/>
        <v>5199.5299999999988</v>
      </c>
      <c r="M43" s="3"/>
      <c r="N43" s="3"/>
      <c r="O43" s="3"/>
      <c r="P43" s="3"/>
      <c r="Q43" s="3"/>
    </row>
    <row r="44" spans="1:17" ht="13.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5200</v>
      </c>
      <c r="J44" s="259">
        <f>SUM(J45:J61)-J53</f>
        <v>5200</v>
      </c>
      <c r="K44" s="259">
        <f>SUM(K45:K61)-K53</f>
        <v>5199.5299999999988</v>
      </c>
      <c r="L44" s="260">
        <f>SUM(L45:L61)-L53</f>
        <v>5199.5299999999988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0.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>
        <v>200</v>
      </c>
      <c r="J47" s="247">
        <v>200</v>
      </c>
      <c r="K47" s="247">
        <v>201.66</v>
      </c>
      <c r="L47" s="247">
        <v>201.66</v>
      </c>
      <c r="M47" s="3"/>
      <c r="N47" s="3"/>
      <c r="O47" s="3"/>
      <c r="P47" s="3"/>
      <c r="Q47" s="3"/>
    </row>
    <row r="48" spans="1:17" ht="2.25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>
        <v>0</v>
      </c>
      <c r="J48" s="247">
        <v>0</v>
      </c>
      <c r="K48" s="247"/>
      <c r="L48" s="247"/>
      <c r="M48" s="3"/>
      <c r="N48" s="3"/>
      <c r="O48" s="3"/>
      <c r="P48" s="3"/>
      <c r="Q48" s="3"/>
    </row>
    <row r="49" spans="1:17" ht="0.75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>
        <v>4900</v>
      </c>
      <c r="J51" s="247">
        <v>4900</v>
      </c>
      <c r="K51" s="247">
        <v>4869.6899999999996</v>
      </c>
      <c r="L51" s="247">
        <v>4869.6899999999996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/>
      <c r="L53" s="210"/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0.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>
        <v>100</v>
      </c>
      <c r="J57" s="247">
        <v>100</v>
      </c>
      <c r="K57" s="247">
        <v>117.74</v>
      </c>
      <c r="L57" s="247">
        <v>117.74</v>
      </c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1.2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247">
        <v>10.44</v>
      </c>
      <c r="L61" s="247">
        <v>10.44</v>
      </c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4.2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2.7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0.75" hidden="1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1.2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.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6.5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4.2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t="11.25" hidden="1" customHeight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2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3.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1.2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2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108300</v>
      </c>
      <c r="J344" s="254">
        <f>SUM(J30+J172)</f>
        <v>108300</v>
      </c>
      <c r="K344" s="254">
        <f>SUM(K30+K172)</f>
        <v>108300</v>
      </c>
      <c r="L344" s="255">
        <f>SUM(L30+L172)</f>
        <v>108300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idden="1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7" t="s">
        <v>133</v>
      </c>
      <c r="L348" s="34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7:J347 L347" name="Range74_1"/>
    <protectedRange sqref="G347" name="Range74_4"/>
    <protectedRange sqref="K347" name="Range74_2"/>
  </protectedRanges>
  <mergeCells count="31">
    <mergeCell ref="K351:L351"/>
    <mergeCell ref="A169:F169"/>
    <mergeCell ref="D351:G351"/>
    <mergeCell ref="A129:F129"/>
    <mergeCell ref="A327:F327"/>
    <mergeCell ref="K348:L348"/>
    <mergeCell ref="A286:F286"/>
    <mergeCell ref="A246:F246"/>
    <mergeCell ref="A207:F207"/>
    <mergeCell ref="A88:F88"/>
    <mergeCell ref="B13:L13"/>
    <mergeCell ref="A29:F29"/>
    <mergeCell ref="G27:G28"/>
    <mergeCell ref="C22:I22"/>
    <mergeCell ref="G16:K16"/>
    <mergeCell ref="H27:H28"/>
    <mergeCell ref="G15:K15"/>
    <mergeCell ref="L27:L28"/>
    <mergeCell ref="E17:K17"/>
    <mergeCell ref="K27:K28"/>
    <mergeCell ref="A18:L18"/>
    <mergeCell ref="A53:F53"/>
    <mergeCell ref="I27:J27"/>
    <mergeCell ref="A27:F28"/>
    <mergeCell ref="G25:H25"/>
    <mergeCell ref="G11:K11"/>
    <mergeCell ref="G6:K6"/>
    <mergeCell ref="A7:L7"/>
    <mergeCell ref="G8:K8"/>
    <mergeCell ref="G10:K10"/>
    <mergeCell ref="A9:L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25" zoomScaleNormal="100" zoomScaleSheetLayoutView="120" workbookViewId="0">
      <selection activeCell="G21" sqref="G2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6" t="s">
        <v>220</v>
      </c>
      <c r="H15" s="306"/>
      <c r="I15" s="306"/>
      <c r="J15" s="306"/>
      <c r="K15" s="306"/>
      <c r="M15" s="3"/>
      <c r="N15" s="3"/>
      <c r="O15" s="3"/>
      <c r="P15" s="3"/>
    </row>
    <row r="16" spans="1:3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>
        <v>4</v>
      </c>
      <c r="I24" s="264" t="s">
        <v>195</v>
      </c>
      <c r="J24" s="231" t="s">
        <v>196</v>
      </c>
      <c r="K24" s="246" t="s">
        <v>197</v>
      </c>
      <c r="L24" s="246">
        <v>1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10</v>
      </c>
      <c r="J25" s="235">
        <v>4</v>
      </c>
      <c r="K25" s="15">
        <v>1</v>
      </c>
      <c r="L25" s="246" t="s">
        <v>202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201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3.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400</v>
      </c>
      <c r="J30" s="253">
        <f>SUM(J31+J41+J62+J83+J91+J107+J130+J146+J155)</f>
        <v>400</v>
      </c>
      <c r="K30" s="252">
        <f>SUM(K31+K41+K62+K83+K91+K107+K130+K146+K155)</f>
        <v>320.76</v>
      </c>
      <c r="L30" s="253">
        <f>SUM(L31+L41+L62+L83+L91+L107+L130+L146+L155)</f>
        <v>320.76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116"/>
      <c r="L35" s="11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116"/>
      <c r="L40" s="116"/>
      <c r="M40" s="3"/>
      <c r="N40" s="3"/>
      <c r="O40" s="3"/>
      <c r="P40" s="3"/>
      <c r="Q40" s="3"/>
    </row>
    <row r="41" spans="1:17" ht="0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0</v>
      </c>
      <c r="J41" s="285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4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4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0</v>
      </c>
      <c r="J44" s="259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2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7.2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116"/>
      <c r="L51" s="116"/>
      <c r="M51" s="3"/>
      <c r="N51" s="3"/>
      <c r="O51" s="3"/>
      <c r="P51" s="3"/>
      <c r="Q51" s="3"/>
    </row>
    <row r="52" spans="1:17" ht="0.75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2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0.7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6.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t="12" hidden="1" customHeight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4.2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0.75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3.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400</v>
      </c>
      <c r="J130" s="288">
        <f>SUM(J131+J136+J141)</f>
        <v>400</v>
      </c>
      <c r="K130" s="249">
        <f>SUM(K131+K136+K141)</f>
        <v>320.76</v>
      </c>
      <c r="L130" s="251">
        <f>SUM(L131+L136+L141)</f>
        <v>320.76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400</v>
      </c>
      <c r="J136" s="289">
        <f t="shared" si="14"/>
        <v>400</v>
      </c>
      <c r="K136" s="248">
        <f t="shared" si="14"/>
        <v>320.76</v>
      </c>
      <c r="L136" s="250">
        <f t="shared" si="14"/>
        <v>320.76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400</v>
      </c>
      <c r="J137" s="288">
        <f t="shared" si="14"/>
        <v>400</v>
      </c>
      <c r="K137" s="249">
        <f t="shared" si="14"/>
        <v>320.76</v>
      </c>
      <c r="L137" s="251">
        <f t="shared" si="14"/>
        <v>320.76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400</v>
      </c>
      <c r="J138" s="288">
        <f>SUM(J139:J140)</f>
        <v>400</v>
      </c>
      <c r="K138" s="249">
        <f>SUM(K139:K140)</f>
        <v>320.76</v>
      </c>
      <c r="L138" s="251">
        <f>SUM(L139:L140)</f>
        <v>320.76</v>
      </c>
      <c r="M138" s="3"/>
      <c r="N138" s="3"/>
      <c r="O138" s="3"/>
      <c r="P138" s="3"/>
      <c r="Q138" s="3"/>
    </row>
    <row r="139" spans="1:17" ht="11.25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>
        <v>400</v>
      </c>
      <c r="J139" s="247">
        <v>400</v>
      </c>
      <c r="K139" s="247">
        <v>320.76</v>
      </c>
      <c r="L139" s="247">
        <v>320.76</v>
      </c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5.7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1.2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0.7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0.7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6.2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3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3.25" hidden="1" customHeight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3.25" hidden="1" customHeight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6.25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t="12" hidden="1" customHeight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t="12" hidden="1" customHeight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400</v>
      </c>
      <c r="J344" s="254">
        <f>SUM(J30+J172)</f>
        <v>400</v>
      </c>
      <c r="K344" s="254">
        <f>SUM(K30+K172)</f>
        <v>320.76</v>
      </c>
      <c r="L344" s="255">
        <f>SUM(L30+L172)</f>
        <v>320.76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7" t="s">
        <v>133</v>
      </c>
      <c r="L348" s="34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H347:J347 L347" name="Range74_1"/>
    <protectedRange sqref="G347" name="Range74_4"/>
    <protectedRange sqref="K347" name="Range74_2"/>
  </protectedRanges>
  <mergeCells count="31">
    <mergeCell ref="G6:K6"/>
    <mergeCell ref="A7:L7"/>
    <mergeCell ref="G8:K8"/>
    <mergeCell ref="A9:L9"/>
    <mergeCell ref="G25:H25"/>
    <mergeCell ref="G10:K10"/>
    <mergeCell ref="B13:L13"/>
    <mergeCell ref="I27:J27"/>
    <mergeCell ref="G11:K11"/>
    <mergeCell ref="A18:L18"/>
    <mergeCell ref="G15:K15"/>
    <mergeCell ref="L27:L28"/>
    <mergeCell ref="C22:I22"/>
    <mergeCell ref="A27:F28"/>
    <mergeCell ref="G16:K16"/>
    <mergeCell ref="A129:F129"/>
    <mergeCell ref="A88:F88"/>
    <mergeCell ref="A29:F29"/>
    <mergeCell ref="A53:F53"/>
    <mergeCell ref="H27:H28"/>
    <mergeCell ref="G27:G28"/>
    <mergeCell ref="K27:K28"/>
    <mergeCell ref="E17:K17"/>
    <mergeCell ref="K351:L351"/>
    <mergeCell ref="A169:F169"/>
    <mergeCell ref="A207:F207"/>
    <mergeCell ref="K348:L348"/>
    <mergeCell ref="A327:F327"/>
    <mergeCell ref="D351:G351"/>
    <mergeCell ref="A286:F286"/>
    <mergeCell ref="A246:F246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28" zoomScaleNormal="100" zoomScaleSheetLayoutView="120" workbookViewId="0">
      <selection activeCell="J19" sqref="J19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6" t="s">
        <v>221</v>
      </c>
      <c r="H15" s="306"/>
      <c r="I15" s="306"/>
      <c r="J15" s="306"/>
      <c r="K15" s="306"/>
      <c r="M15" s="3"/>
      <c r="N15" s="3"/>
      <c r="O15" s="3"/>
      <c r="P15" s="3"/>
    </row>
    <row r="16" spans="1:3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 t="s">
        <v>192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10</v>
      </c>
      <c r="J25" s="235">
        <v>4</v>
      </c>
      <c r="K25" s="15">
        <v>1</v>
      </c>
      <c r="L25" s="246">
        <v>40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203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2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100</v>
      </c>
      <c r="J30" s="253">
        <f>SUM(J31+J41+J62+J83+J91+J107+J130+J146+J155)</f>
        <v>100</v>
      </c>
      <c r="K30" s="252">
        <f>SUM(K31+K41+K62+K83+K91+K107+K130+K146+K155)</f>
        <v>77</v>
      </c>
      <c r="L30" s="253">
        <f>SUM(L31+L41+L62+L83+L91+L107+L130+L146+L155)</f>
        <v>77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116"/>
      <c r="L35" s="116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116"/>
      <c r="L36" s="116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127">
        <f t="shared" si="1"/>
        <v>0</v>
      </c>
      <c r="L39" s="127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116"/>
      <c r="L40" s="116"/>
      <c r="M40" s="3"/>
      <c r="N40" s="3"/>
      <c r="O40" s="3"/>
      <c r="P40" s="3"/>
      <c r="Q40" s="3"/>
    </row>
    <row r="41" spans="1:17" ht="12.75" hidden="1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0</v>
      </c>
      <c r="J41" s="285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hidden="1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0</v>
      </c>
      <c r="J42" s="24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idden="1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0</v>
      </c>
      <c r="J43" s="24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hidden="1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0</v>
      </c>
      <c r="J44" s="259">
        <f>SUM(J45:J61)-J53</f>
        <v>0</v>
      </c>
      <c r="K44" s="150">
        <f>SUM(K45:K61)-K53</f>
        <v>0</v>
      </c>
      <c r="L44" s="151">
        <f>SUM(L45:L61)-L53</f>
        <v>0</v>
      </c>
      <c r="M44" s="3"/>
      <c r="N44" s="3"/>
      <c r="O44" s="3"/>
      <c r="P44" s="3"/>
      <c r="Q44" s="3"/>
    </row>
    <row r="45" spans="1:17" ht="11.25" hidden="1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8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116"/>
      <c r="L51" s="116"/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2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3.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7.7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5.7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6.25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3.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100</v>
      </c>
      <c r="J130" s="288">
        <f>SUM(J131+J136+J141)</f>
        <v>100</v>
      </c>
      <c r="K130" s="249">
        <f>SUM(K131+K136+K141)</f>
        <v>77</v>
      </c>
      <c r="L130" s="251">
        <f>SUM(L131+L136+L141)</f>
        <v>77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.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100</v>
      </c>
      <c r="J136" s="289">
        <f t="shared" si="14"/>
        <v>100</v>
      </c>
      <c r="K136" s="248">
        <f t="shared" si="14"/>
        <v>77</v>
      </c>
      <c r="L136" s="250">
        <f t="shared" si="14"/>
        <v>77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100</v>
      </c>
      <c r="J137" s="288">
        <f t="shared" si="14"/>
        <v>100</v>
      </c>
      <c r="K137" s="249">
        <f t="shared" si="14"/>
        <v>77</v>
      </c>
      <c r="L137" s="251">
        <f t="shared" si="14"/>
        <v>77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100</v>
      </c>
      <c r="J138" s="288">
        <f>SUM(J139:J140)</f>
        <v>100</v>
      </c>
      <c r="K138" s="249">
        <f>SUM(K139:K140)</f>
        <v>77</v>
      </c>
      <c r="L138" s="251">
        <f>SUM(L139:L140)</f>
        <v>77</v>
      </c>
      <c r="M138" s="3"/>
      <c r="N138" s="3"/>
      <c r="O138" s="3"/>
      <c r="P138" s="3"/>
      <c r="Q138" s="3"/>
    </row>
    <row r="139" spans="1:17" ht="11.25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>
        <v>100</v>
      </c>
      <c r="J139" s="247">
        <v>100</v>
      </c>
      <c r="K139" s="247">
        <v>77</v>
      </c>
      <c r="L139" s="247">
        <v>77</v>
      </c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116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12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150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115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117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116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12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12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12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117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12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124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12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115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126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131"/>
      <c r="K164" s="131"/>
      <c r="L164" s="131"/>
      <c r="M164" s="3"/>
      <c r="N164" s="3"/>
      <c r="O164" s="3"/>
      <c r="P164" s="3"/>
      <c r="Q164" s="3"/>
    </row>
    <row r="165" spans="1:17" ht="0.7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116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126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117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131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3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1.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124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127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117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114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117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114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117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117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117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5.7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117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114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13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12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12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117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152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12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117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117"/>
      <c r="K200" s="117"/>
      <c r="L200" s="117"/>
      <c r="M200" s="3"/>
      <c r="N200" s="3"/>
      <c r="O200" s="3"/>
      <c r="P200" s="3"/>
      <c r="Q200" s="3"/>
    </row>
    <row r="201" spans="1:17" ht="1.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117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117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117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13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117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117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117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117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117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124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13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117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117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1.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117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117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117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116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117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117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3.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117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12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117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117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12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12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13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12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t="12" hidden="1" customHeight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12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13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13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117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117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117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117"/>
      <c r="K262" s="117"/>
      <c r="L262" s="117"/>
      <c r="M262" s="3"/>
      <c r="N262" s="3"/>
      <c r="O262" s="3"/>
      <c r="P262" s="3"/>
      <c r="Q262" s="3"/>
    </row>
    <row r="263" spans="1:17" ht="13.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116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117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117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117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117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117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117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12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12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29.25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117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157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157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117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117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117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271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117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117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117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117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117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13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117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117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13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157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15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13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157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157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13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13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117"/>
      <c r="K315" s="117"/>
      <c r="L315" s="117"/>
      <c r="M315" s="3"/>
      <c r="N315" s="3"/>
      <c r="O315" s="3"/>
      <c r="P315" s="3"/>
      <c r="Q315" s="3"/>
    </row>
    <row r="316" spans="1:17" ht="9.75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117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117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117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117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117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271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3.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13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117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117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117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12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124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13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12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12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13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12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12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100</v>
      </c>
      <c r="J344" s="141">
        <f>SUM(J30+J172)</f>
        <v>100</v>
      </c>
      <c r="K344" s="254">
        <f>SUM(K30+K172)</f>
        <v>77</v>
      </c>
      <c r="L344" s="255">
        <f>SUM(L30+L172)</f>
        <v>77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185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7" t="s">
        <v>133</v>
      </c>
      <c r="L348" s="34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J54:L54 J45:L52 I56:L57 I55 I60:L61 I58:I59" name="Range57"/>
    <protectedRange sqref="H26 A19:F22 H19:J22 G19:G20 G22" name="Range73"/>
    <protectedRange sqref="I223:L225" name="Range55"/>
    <protectedRange sqref="I25:L25" name="Range68_1"/>
    <protectedRange sqref="H347:J347 L347" name="Range74_1"/>
    <protectedRange sqref="G346" name="Range74_2"/>
    <protectedRange sqref="G347" name="Range74_4_1"/>
    <protectedRange sqref="K347" name="Range74_2_1"/>
  </protectedRanges>
  <mergeCells count="31">
    <mergeCell ref="K351:L351"/>
    <mergeCell ref="A169:F169"/>
    <mergeCell ref="A207:F207"/>
    <mergeCell ref="K348:L348"/>
    <mergeCell ref="A327:F327"/>
    <mergeCell ref="D351:G351"/>
    <mergeCell ref="A286:F286"/>
    <mergeCell ref="A246:F246"/>
    <mergeCell ref="A129:F129"/>
    <mergeCell ref="A88:F88"/>
    <mergeCell ref="A29:F29"/>
    <mergeCell ref="A53:F53"/>
    <mergeCell ref="H27:H28"/>
    <mergeCell ref="G27:G28"/>
    <mergeCell ref="G6:K6"/>
    <mergeCell ref="A7:L7"/>
    <mergeCell ref="G8:K8"/>
    <mergeCell ref="A9:L9"/>
    <mergeCell ref="K27:K28"/>
    <mergeCell ref="E17:K17"/>
    <mergeCell ref="G25:H25"/>
    <mergeCell ref="G10:K10"/>
    <mergeCell ref="B13:L13"/>
    <mergeCell ref="I27:J27"/>
    <mergeCell ref="G11:K11"/>
    <mergeCell ref="A18:L18"/>
    <mergeCell ref="G15:K15"/>
    <mergeCell ref="L27:L28"/>
    <mergeCell ref="A27:F28"/>
    <mergeCell ref="G16:K16"/>
    <mergeCell ref="C22:I22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828"/>
  <sheetViews>
    <sheetView showZeros="0" zoomScaleNormal="100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6" t="s">
        <v>222</v>
      </c>
      <c r="H15" s="306"/>
      <c r="I15" s="306"/>
      <c r="J15" s="306"/>
      <c r="K15" s="306"/>
      <c r="M15" s="3"/>
      <c r="N15" s="3"/>
      <c r="O15" s="3"/>
      <c r="P15" s="3"/>
    </row>
    <row r="16" spans="1:3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 t="s">
        <v>204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9</v>
      </c>
      <c r="J25" s="235">
        <v>1</v>
      </c>
      <c r="K25" s="15">
        <v>1</v>
      </c>
      <c r="L25" s="246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205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34100</v>
      </c>
      <c r="J30" s="253">
        <f>SUM(J31+J41+J62+J83+J91+J107+J130+J146+J155)</f>
        <v>34100</v>
      </c>
      <c r="K30" s="252">
        <f>SUM(K31+K41+K62+K83+K91+K107+K130+K146+K155)</f>
        <v>34100</v>
      </c>
      <c r="L30" s="253">
        <f>SUM(L31+L41+L62+L83+L91+L107+L130+L146+L155)</f>
        <v>34100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6">
        <f>SUM(K32+K37)</f>
        <v>0</v>
      </c>
      <c r="L31" s="257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249">
        <f t="shared" si="0"/>
        <v>0</v>
      </c>
      <c r="L32" s="251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249">
        <f t="shared" si="0"/>
        <v>0</v>
      </c>
      <c r="L33" s="251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249">
        <f>SUM(K35:K36)</f>
        <v>0</v>
      </c>
      <c r="L34" s="251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247"/>
      <c r="L35" s="247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247"/>
      <c r="L36" s="247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249">
        <f t="shared" si="1"/>
        <v>0</v>
      </c>
      <c r="L37" s="251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251">
        <f t="shared" si="1"/>
        <v>0</v>
      </c>
      <c r="L39" s="251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247"/>
      <c r="L40" s="24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34100</v>
      </c>
      <c r="J41" s="285">
        <f t="shared" si="2"/>
        <v>34100</v>
      </c>
      <c r="K41" s="258">
        <f t="shared" si="2"/>
        <v>34100</v>
      </c>
      <c r="L41" s="258">
        <f t="shared" si="2"/>
        <v>34100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34100</v>
      </c>
      <c r="J42" s="249">
        <f t="shared" si="2"/>
        <v>34100</v>
      </c>
      <c r="K42" s="251">
        <f t="shared" si="2"/>
        <v>34100</v>
      </c>
      <c r="L42" s="249">
        <f t="shared" si="2"/>
        <v>34100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34100</v>
      </c>
      <c r="J43" s="249">
        <f t="shared" si="2"/>
        <v>34100</v>
      </c>
      <c r="K43" s="250">
        <f t="shared" si="2"/>
        <v>34100</v>
      </c>
      <c r="L43" s="250">
        <f t="shared" si="2"/>
        <v>34100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34100</v>
      </c>
      <c r="J44" s="259">
        <f>SUM(J45:J61)-J53</f>
        <v>34100</v>
      </c>
      <c r="K44" s="259">
        <f>SUM(K45:K61)-K53</f>
        <v>34100</v>
      </c>
      <c r="L44" s="260">
        <f>SUM(L45:L61)-L53</f>
        <v>34100</v>
      </c>
      <c r="M44" s="3"/>
      <c r="N44" s="3"/>
      <c r="O44" s="3"/>
      <c r="P44" s="3"/>
      <c r="Q44" s="3"/>
    </row>
    <row r="45" spans="1:17" ht="10.5" customHeight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>
        <v>34100</v>
      </c>
      <c r="J45" s="247">
        <v>34100</v>
      </c>
      <c r="K45" s="247">
        <v>34100</v>
      </c>
      <c r="L45" s="247">
        <v>34100</v>
      </c>
      <c r="M45" s="3"/>
      <c r="N45" s="3"/>
      <c r="O45" s="3"/>
      <c r="P45" s="3"/>
      <c r="Q45" s="3"/>
    </row>
    <row r="46" spans="1:17" ht="0.7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8.75" hidden="1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/>
      <c r="J51" s="247"/>
      <c r="K51" s="116"/>
      <c r="L51" s="116"/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t="12" hidden="1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27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1.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.75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4.2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idden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t="10.5" hidden="1" customHeight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4.2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9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26.2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4" hidden="1" customHeight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3.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3.5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t="10.5" hidden="1" customHeight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8.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8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4.2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6.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0.7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7.2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3.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0.7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5.5" hidden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1.25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5.5" hidden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3.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9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idden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0.7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3.25" hidden="1" customHeight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idden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34100</v>
      </c>
      <c r="J344" s="254">
        <f>SUM(J30+J172)</f>
        <v>34100</v>
      </c>
      <c r="K344" s="254">
        <f>SUM(K30+K172)</f>
        <v>34100</v>
      </c>
      <c r="L344" s="255">
        <f>SUM(L30+L172)</f>
        <v>34100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7" t="s">
        <v>133</v>
      </c>
      <c r="L348" s="34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K350" name="Range74"/>
    <protectedRange sqref="A23:I24" name="Range72"/>
    <protectedRange sqref="J163:L164 J169:L169 I170:I171 I168:L168 J171:L171" name="Range71"/>
    <protectedRange sqref="A9:L9" name="Range69"/>
    <protectedRange sqref="K23:K24 L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L24" name="Range67_1"/>
    <protectedRange sqref="H347:J347 L347" name="Range74_1"/>
    <protectedRange sqref="G347" name="Range74_4_1"/>
    <protectedRange sqref="K347" name="Range74_2_1"/>
  </protectedRanges>
  <mergeCells count="31">
    <mergeCell ref="D351:G351"/>
    <mergeCell ref="A286:F286"/>
    <mergeCell ref="K351:L351"/>
    <mergeCell ref="A207:F207"/>
    <mergeCell ref="A246:F246"/>
    <mergeCell ref="K348:L348"/>
    <mergeCell ref="A327:F327"/>
    <mergeCell ref="A169:F169"/>
    <mergeCell ref="L27:L28"/>
    <mergeCell ref="G16:K16"/>
    <mergeCell ref="I27:J27"/>
    <mergeCell ref="A18:L18"/>
    <mergeCell ref="E17:K17"/>
    <mergeCell ref="K27:K28"/>
    <mergeCell ref="A27:F28"/>
    <mergeCell ref="G25:H25"/>
    <mergeCell ref="H27:H28"/>
    <mergeCell ref="C22:I22"/>
    <mergeCell ref="A29:F29"/>
    <mergeCell ref="A129:F129"/>
    <mergeCell ref="A53:F53"/>
    <mergeCell ref="G27:G28"/>
    <mergeCell ref="A88:F88"/>
    <mergeCell ref="G15:K15"/>
    <mergeCell ref="G11:K11"/>
    <mergeCell ref="B13:L13"/>
    <mergeCell ref="G6:K6"/>
    <mergeCell ref="A7:L7"/>
    <mergeCell ref="G8:K8"/>
    <mergeCell ref="A9:L9"/>
    <mergeCell ref="G10:K1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828"/>
  <sheetViews>
    <sheetView showZeros="0" topLeftCell="A10" zoomScaleNormal="100" zoomScaleSheetLayoutView="120" workbookViewId="0">
      <selection activeCell="H21" sqref="H21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26" t="s">
        <v>191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11" t="s">
        <v>173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07" t="s">
        <v>161</v>
      </c>
      <c r="H8" s="307"/>
      <c r="I8" s="307"/>
      <c r="J8" s="307"/>
      <c r="K8" s="30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05" t="s">
        <v>211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06" t="s">
        <v>212</v>
      </c>
      <c r="H10" s="306"/>
      <c r="I10" s="306"/>
      <c r="J10" s="306"/>
      <c r="K10" s="30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08" t="s">
        <v>162</v>
      </c>
      <c r="H11" s="308"/>
      <c r="I11" s="308"/>
      <c r="J11" s="308"/>
      <c r="K11" s="30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05" t="s">
        <v>5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06" t="s">
        <v>223</v>
      </c>
      <c r="H15" s="306"/>
      <c r="I15" s="306"/>
      <c r="J15" s="306"/>
      <c r="K15" s="306"/>
      <c r="M15" s="3"/>
      <c r="N15" s="3"/>
      <c r="O15" s="3"/>
      <c r="P15" s="3"/>
    </row>
    <row r="16" spans="1:36" ht="11.25" customHeight="1">
      <c r="G16" s="324" t="s">
        <v>166</v>
      </c>
      <c r="H16" s="324"/>
      <c r="I16" s="324"/>
      <c r="J16" s="324"/>
      <c r="K16" s="324"/>
      <c r="M16" s="3"/>
      <c r="N16" s="3"/>
      <c r="O16" s="3"/>
      <c r="P16" s="3"/>
    </row>
    <row r="17" spans="1:17">
      <c r="A17" s="5"/>
      <c r="B17" s="169"/>
      <c r="C17" s="169"/>
      <c r="D17" s="169"/>
      <c r="E17" s="346" t="s">
        <v>200</v>
      </c>
      <c r="F17" s="346"/>
      <c r="G17" s="346"/>
      <c r="H17" s="346"/>
      <c r="I17" s="346"/>
      <c r="J17" s="346"/>
      <c r="K17" s="346"/>
      <c r="L17" s="169"/>
      <c r="M17" s="3"/>
      <c r="N17" s="3"/>
      <c r="O17" s="3"/>
      <c r="P17" s="3"/>
    </row>
    <row r="18" spans="1:17" ht="12" customHeight="1">
      <c r="A18" s="333" t="s">
        <v>177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69</v>
      </c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50"/>
      <c r="D22" s="352"/>
      <c r="E22" s="352"/>
      <c r="F22" s="352"/>
      <c r="G22" s="352"/>
      <c r="H22" s="352"/>
      <c r="I22" s="352"/>
      <c r="J22" s="4"/>
      <c r="K22" s="177" t="s">
        <v>1</v>
      </c>
      <c r="L22" s="16">
        <v>190213141</v>
      </c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246">
        <v>1</v>
      </c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246"/>
      <c r="L24" s="246" t="s">
        <v>204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25" t="s">
        <v>7</v>
      </c>
      <c r="H25" s="325"/>
      <c r="I25" s="233">
        <v>9</v>
      </c>
      <c r="J25" s="235">
        <v>1</v>
      </c>
      <c r="K25" s="15">
        <v>1</v>
      </c>
      <c r="L25" s="246">
        <v>1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 t="s">
        <v>206</v>
      </c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13" t="s">
        <v>2</v>
      </c>
      <c r="B27" s="314"/>
      <c r="C27" s="315"/>
      <c r="D27" s="315"/>
      <c r="E27" s="315"/>
      <c r="F27" s="315"/>
      <c r="G27" s="318" t="s">
        <v>3</v>
      </c>
      <c r="H27" s="320" t="s">
        <v>143</v>
      </c>
      <c r="I27" s="322" t="s">
        <v>147</v>
      </c>
      <c r="J27" s="323"/>
      <c r="K27" s="343" t="s">
        <v>144</v>
      </c>
      <c r="L27" s="341" t="s">
        <v>168</v>
      </c>
      <c r="M27" s="105"/>
      <c r="N27" s="3"/>
      <c r="O27" s="3"/>
      <c r="P27" s="3"/>
    </row>
    <row r="28" spans="1:17" ht="46.5" customHeight="1">
      <c r="A28" s="316"/>
      <c r="B28" s="317"/>
      <c r="C28" s="317"/>
      <c r="D28" s="317"/>
      <c r="E28" s="317"/>
      <c r="F28" s="317"/>
      <c r="G28" s="319"/>
      <c r="H28" s="321"/>
      <c r="I28" s="182" t="s">
        <v>142</v>
      </c>
      <c r="J28" s="183" t="s">
        <v>141</v>
      </c>
      <c r="K28" s="344"/>
      <c r="L28" s="342"/>
      <c r="M28" s="3"/>
      <c r="N28" s="3"/>
      <c r="O28" s="3"/>
      <c r="P28" s="3"/>
      <c r="Q28" s="3"/>
    </row>
    <row r="29" spans="1:17" ht="11.25" customHeight="1">
      <c r="A29" s="334" t="s">
        <v>139</v>
      </c>
      <c r="B29" s="335"/>
      <c r="C29" s="335"/>
      <c r="D29" s="335"/>
      <c r="E29" s="335"/>
      <c r="F29" s="33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3">
        <f>SUM(I31+I41+I62+I83+I91+I107+I130+I146+I155)</f>
        <v>600</v>
      </c>
      <c r="J30" s="253">
        <f>SUM(J31+J41+J62+J83+J91+J107+J130+J146+J155)</f>
        <v>600</v>
      </c>
      <c r="K30" s="252">
        <f>SUM(K31+K41+K62+K83+K91+K107+K130+K146+K155)</f>
        <v>590.55999999999995</v>
      </c>
      <c r="L30" s="253">
        <f>SUM(L31+L41+L62+L83+L91+L107+L130+L146+L155)</f>
        <v>590.55999999999995</v>
      </c>
      <c r="M30" s="96"/>
      <c r="N30" s="96"/>
      <c r="O30" s="96"/>
      <c r="P30" s="96"/>
      <c r="Q30" s="96"/>
    </row>
    <row r="31" spans="1:17" ht="24.75" hidden="1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3">
        <f>SUM(I32+I37)</f>
        <v>0</v>
      </c>
      <c r="J31" s="253">
        <f>SUM(J32+J37)</f>
        <v>0</v>
      </c>
      <c r="K31" s="256">
        <f>SUM(K32+K37)</f>
        <v>0</v>
      </c>
      <c r="L31" s="257">
        <f>SUM(L32+L37)</f>
        <v>0</v>
      </c>
      <c r="M31" s="3"/>
      <c r="N31" s="3"/>
      <c r="O31" s="3"/>
      <c r="P31" s="3"/>
      <c r="Q31" s="3"/>
    </row>
    <row r="32" spans="1:17" ht="14.25" hidden="1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 t="shared" ref="I32:L33" si="0">SUM(I33)</f>
        <v>0</v>
      </c>
      <c r="J32" s="251">
        <f t="shared" si="0"/>
        <v>0</v>
      </c>
      <c r="K32" s="249">
        <f t="shared" si="0"/>
        <v>0</v>
      </c>
      <c r="L32" s="251">
        <f t="shared" si="0"/>
        <v>0</v>
      </c>
      <c r="M32" s="3"/>
      <c r="N32" s="3"/>
      <c r="O32" s="3"/>
      <c r="P32" s="3"/>
      <c r="Q32" s="3"/>
    </row>
    <row r="33" spans="1:17" ht="13.5" hidden="1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 t="shared" si="0"/>
        <v>0</v>
      </c>
      <c r="J33" s="251">
        <f t="shared" si="0"/>
        <v>0</v>
      </c>
      <c r="K33" s="249">
        <f t="shared" si="0"/>
        <v>0</v>
      </c>
      <c r="L33" s="251">
        <f t="shared" si="0"/>
        <v>0</v>
      </c>
      <c r="M33" s="3"/>
      <c r="N33" s="3"/>
      <c r="O33" s="3"/>
      <c r="P33" s="3"/>
      <c r="Q33" s="3"/>
    </row>
    <row r="34" spans="1:17" hidden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49">
        <f>SUM(I35:I36)</f>
        <v>0</v>
      </c>
      <c r="J34" s="251">
        <f>SUM(J35:J36)</f>
        <v>0</v>
      </c>
      <c r="K34" s="249">
        <f>SUM(K35:K36)</f>
        <v>0</v>
      </c>
      <c r="L34" s="251">
        <f>SUM(L35:L36)</f>
        <v>0</v>
      </c>
      <c r="M34" s="3"/>
      <c r="N34" s="3"/>
      <c r="O34" s="3"/>
      <c r="P34" s="3"/>
      <c r="Q34" s="3"/>
    </row>
    <row r="35" spans="1:17" ht="14.25" hidden="1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1"/>
      <c r="J35" s="247"/>
      <c r="K35" s="247"/>
      <c r="L35" s="247"/>
      <c r="M35" s="3"/>
      <c r="N35" s="3"/>
      <c r="O35" s="3"/>
      <c r="P35" s="3"/>
      <c r="Q35" s="3"/>
    </row>
    <row r="36" spans="1:17" ht="12.75" hidden="1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47"/>
      <c r="J36" s="247"/>
      <c r="K36" s="247"/>
      <c r="L36" s="247"/>
      <c r="M36" s="3"/>
      <c r="N36" s="3"/>
      <c r="O36" s="3"/>
      <c r="P36" s="3"/>
      <c r="Q36" s="3"/>
    </row>
    <row r="37" spans="1:17" ht="13.5" hidden="1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49">
        <f t="shared" ref="I37:L39" si="1">I38</f>
        <v>0</v>
      </c>
      <c r="J37" s="251">
        <f t="shared" si="1"/>
        <v>0</v>
      </c>
      <c r="K37" s="249">
        <f t="shared" si="1"/>
        <v>0</v>
      </c>
      <c r="L37" s="251">
        <f t="shared" si="1"/>
        <v>0</v>
      </c>
      <c r="M37" s="3"/>
      <c r="N37" s="3"/>
      <c r="O37" s="3"/>
      <c r="P37" s="3"/>
      <c r="Q37" s="3"/>
    </row>
    <row r="38" spans="1:17" hidden="1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49">
        <f t="shared" si="1"/>
        <v>0</v>
      </c>
      <c r="J38" s="251">
        <f t="shared" si="1"/>
        <v>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</row>
    <row r="39" spans="1:17" ht="13.5" hidden="1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>
        <f t="shared" si="1"/>
        <v>0</v>
      </c>
      <c r="J39" s="251">
        <f t="shared" si="1"/>
        <v>0</v>
      </c>
      <c r="K39" s="251">
        <f t="shared" si="1"/>
        <v>0</v>
      </c>
      <c r="L39" s="251">
        <f t="shared" si="1"/>
        <v>0</v>
      </c>
      <c r="M39" s="3"/>
      <c r="N39" s="3"/>
      <c r="O39" s="3"/>
      <c r="P39" s="3"/>
      <c r="Q39" s="3"/>
    </row>
    <row r="40" spans="1:17" ht="14.25" hidden="1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62"/>
      <c r="J40" s="247"/>
      <c r="K40" s="247"/>
      <c r="L40" s="247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600</v>
      </c>
      <c r="J41" s="285">
        <f t="shared" si="2"/>
        <v>600</v>
      </c>
      <c r="K41" s="258">
        <f t="shared" si="2"/>
        <v>590.55999999999995</v>
      </c>
      <c r="L41" s="258">
        <f t="shared" si="2"/>
        <v>590.55999999999995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600</v>
      </c>
      <c r="J42" s="249">
        <f t="shared" si="2"/>
        <v>600</v>
      </c>
      <c r="K42" s="251">
        <f t="shared" si="2"/>
        <v>590.55999999999995</v>
      </c>
      <c r="L42" s="249">
        <f t="shared" si="2"/>
        <v>590.55999999999995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600</v>
      </c>
      <c r="J43" s="249">
        <f t="shared" si="2"/>
        <v>600</v>
      </c>
      <c r="K43" s="250">
        <f t="shared" si="2"/>
        <v>590.55999999999995</v>
      </c>
      <c r="L43" s="250">
        <f t="shared" si="2"/>
        <v>590.55999999999995</v>
      </c>
      <c r="M43" s="3"/>
      <c r="N43" s="3"/>
      <c r="O43" s="3"/>
      <c r="P43" s="3"/>
      <c r="Q43" s="3"/>
    </row>
    <row r="44" spans="1:17" ht="14.2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5">
        <f>SUM(I45:I61)-I53</f>
        <v>600</v>
      </c>
      <c r="J44" s="259">
        <f>SUM(J45:J61)-J53</f>
        <v>600</v>
      </c>
      <c r="K44" s="259">
        <f>SUM(K45:K61)-K53</f>
        <v>590.55999999999995</v>
      </c>
      <c r="L44" s="260">
        <f>SUM(L45:L61)-L53</f>
        <v>590.55999999999995</v>
      </c>
      <c r="M44" s="3"/>
      <c r="N44" s="3"/>
      <c r="O44" s="3"/>
      <c r="P44" s="3"/>
      <c r="Q44" s="3"/>
    </row>
    <row r="45" spans="1:17" hidden="1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47"/>
      <c r="J45" s="247"/>
      <c r="K45" s="116"/>
      <c r="L45" s="116"/>
      <c r="M45" s="3"/>
      <c r="N45" s="3"/>
      <c r="O45" s="3"/>
      <c r="P45" s="3"/>
      <c r="Q45" s="3"/>
    </row>
    <row r="46" spans="1:17" ht="26.25" hidden="1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47"/>
      <c r="J46" s="247"/>
      <c r="K46" s="116"/>
      <c r="L46" s="116"/>
      <c r="M46" s="3"/>
      <c r="N46" s="3"/>
      <c r="O46" s="3"/>
      <c r="P46" s="3"/>
      <c r="Q46" s="3"/>
    </row>
    <row r="47" spans="1:17" ht="14.25" hidden="1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47"/>
      <c r="J47" s="247"/>
      <c r="K47" s="116"/>
      <c r="L47" s="116"/>
      <c r="M47" s="3"/>
      <c r="N47" s="3"/>
      <c r="O47" s="3"/>
      <c r="P47" s="3"/>
      <c r="Q47" s="3"/>
    </row>
    <row r="48" spans="1:17" ht="18" hidden="1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47"/>
      <c r="J48" s="247"/>
      <c r="K48" s="116"/>
      <c r="L48" s="116"/>
      <c r="M48" s="3"/>
      <c r="N48" s="3"/>
      <c r="O48" s="3"/>
      <c r="P48" s="3"/>
      <c r="Q48" s="3"/>
    </row>
    <row r="49" spans="1:17" ht="18" hidden="1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47"/>
      <c r="J49" s="247"/>
      <c r="K49" s="116"/>
      <c r="L49" s="116"/>
      <c r="M49" s="3"/>
      <c r="N49" s="3"/>
      <c r="O49" s="3"/>
      <c r="P49" s="3"/>
      <c r="Q49" s="3"/>
    </row>
    <row r="50" spans="1:17" ht="18" hidden="1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47"/>
      <c r="J50" s="247"/>
      <c r="K50" s="116"/>
      <c r="L50" s="116"/>
      <c r="M50" s="3"/>
      <c r="N50" s="3"/>
      <c r="O50" s="3"/>
      <c r="P50" s="3"/>
      <c r="Q50" s="3"/>
    </row>
    <row r="51" spans="1:17" ht="16.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47">
        <v>600</v>
      </c>
      <c r="J51" s="247">
        <v>600</v>
      </c>
      <c r="K51" s="247">
        <v>590.55999999999995</v>
      </c>
      <c r="L51" s="247">
        <v>590.55999999999995</v>
      </c>
      <c r="M51" s="3"/>
      <c r="N51" s="3"/>
      <c r="O51" s="3"/>
      <c r="P51" s="3"/>
      <c r="Q51" s="3"/>
    </row>
    <row r="52" spans="1:17" ht="42" hidden="1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62"/>
      <c r="J52" s="247"/>
      <c r="K52" s="116"/>
      <c r="L52" s="116"/>
      <c r="M52" s="3"/>
      <c r="N52" s="3"/>
      <c r="O52" s="3"/>
      <c r="P52" s="3"/>
      <c r="Q52" s="3"/>
    </row>
    <row r="53" spans="1:17" ht="11.25" hidden="1" customHeight="1">
      <c r="A53" s="340">
        <v>1</v>
      </c>
      <c r="B53" s="331"/>
      <c r="C53" s="331"/>
      <c r="D53" s="331"/>
      <c r="E53" s="331"/>
      <c r="F53" s="332"/>
      <c r="G53" s="208">
        <v>2</v>
      </c>
      <c r="H53" s="209">
        <v>3</v>
      </c>
      <c r="I53" s="266">
        <v>4</v>
      </c>
      <c r="J53" s="286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hidden="1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7"/>
      <c r="J54" s="247"/>
      <c r="K54" s="116"/>
      <c r="L54" s="116"/>
      <c r="M54" s="3"/>
      <c r="N54" s="3"/>
      <c r="O54" s="3"/>
      <c r="P54" s="3"/>
      <c r="Q54" s="3"/>
    </row>
    <row r="55" spans="1:17" ht="25.5" hidden="1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62"/>
      <c r="J55" s="262"/>
      <c r="K55" s="117"/>
      <c r="L55" s="117"/>
      <c r="M55" s="3"/>
      <c r="N55" s="3"/>
      <c r="O55" s="3"/>
      <c r="P55" s="3"/>
      <c r="Q55" s="3"/>
    </row>
    <row r="56" spans="1:17" ht="25.5" hidden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62"/>
      <c r="J56" s="247"/>
      <c r="K56" s="116"/>
      <c r="L56" s="116"/>
      <c r="M56" s="3"/>
      <c r="N56" s="3"/>
      <c r="O56" s="3"/>
      <c r="P56" s="3"/>
      <c r="Q56" s="3"/>
    </row>
    <row r="57" spans="1:17" hidden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62"/>
      <c r="J57" s="247"/>
      <c r="K57" s="116"/>
      <c r="L57" s="116"/>
      <c r="M57" s="3"/>
      <c r="N57" s="3"/>
      <c r="O57" s="3"/>
      <c r="P57" s="3"/>
      <c r="Q57" s="3"/>
    </row>
    <row r="58" spans="1:17" ht="0.75" hidden="1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62"/>
      <c r="J58" s="262"/>
      <c r="K58" s="117"/>
      <c r="L58" s="117"/>
      <c r="M58" s="3"/>
      <c r="N58" s="3"/>
      <c r="O58" s="3"/>
      <c r="P58" s="3"/>
      <c r="Q58" s="3"/>
    </row>
    <row r="59" spans="1:17" ht="26.25" hidden="1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62"/>
      <c r="J59" s="262"/>
      <c r="K59" s="117"/>
      <c r="L59" s="117"/>
      <c r="M59" s="3"/>
      <c r="N59" s="3"/>
      <c r="O59" s="3"/>
      <c r="P59" s="3"/>
      <c r="Q59" s="3"/>
    </row>
    <row r="60" spans="1:17" ht="14.25" hidden="1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62"/>
      <c r="J60" s="247"/>
      <c r="K60" s="116"/>
      <c r="L60" s="116"/>
      <c r="M60" s="3"/>
      <c r="N60" s="3"/>
      <c r="O60" s="3"/>
      <c r="P60" s="3"/>
      <c r="Q60" s="3"/>
    </row>
    <row r="61" spans="1:17" ht="14.25" hidden="1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62"/>
      <c r="J61" s="247"/>
      <c r="K61" s="116"/>
      <c r="L61" s="116"/>
      <c r="M61" s="3"/>
      <c r="N61" s="3"/>
      <c r="O61" s="3"/>
      <c r="P61" s="3"/>
      <c r="Q61" s="3"/>
    </row>
    <row r="62" spans="1:17" ht="14.25" hidden="1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8">
        <f>SUM(I63+I79)</f>
        <v>0</v>
      </c>
      <c r="J62" s="287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hidden="1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1">
        <f>SUM(I64+I69+I74)</f>
        <v>0</v>
      </c>
      <c r="J63" s="28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hidden="1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1">
        <f>I65</f>
        <v>0</v>
      </c>
      <c r="J64" s="28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hidden="1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1">
        <f>SUM(I66:I68)</f>
        <v>0</v>
      </c>
      <c r="J65" s="28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hidden="1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62"/>
      <c r="J66" s="262"/>
      <c r="K66" s="117"/>
      <c r="L66" s="117"/>
      <c r="M66" s="107"/>
      <c r="N66" s="107"/>
      <c r="O66" s="107"/>
      <c r="P66" s="107"/>
      <c r="Q66" s="107"/>
    </row>
    <row r="67" spans="1:17" ht="27" hidden="1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61"/>
      <c r="J67" s="261"/>
      <c r="K67" s="114"/>
      <c r="L67" s="114"/>
      <c r="M67" s="3"/>
      <c r="N67" s="3"/>
      <c r="O67" s="3"/>
      <c r="P67" s="3"/>
      <c r="Q67" s="3"/>
    </row>
    <row r="68" spans="1:17" ht="16.5" hidden="1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62"/>
      <c r="K68" s="117"/>
      <c r="L68" s="117"/>
      <c r="M68" s="3"/>
      <c r="N68" s="3"/>
      <c r="O68" s="3"/>
      <c r="P68" s="3"/>
      <c r="Q68" s="3"/>
    </row>
    <row r="69" spans="1:17" ht="29.25" hidden="1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8">
        <f>I70</f>
        <v>0</v>
      </c>
      <c r="J69" s="287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hidden="1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50">
        <f>SUM(I71:I73)</f>
        <v>0</v>
      </c>
      <c r="J70" s="289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hidden="1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62"/>
      <c r="J71" s="262"/>
      <c r="K71" s="117"/>
      <c r="L71" s="117"/>
      <c r="M71" s="107"/>
      <c r="N71" s="107"/>
      <c r="O71" s="107"/>
      <c r="P71" s="107"/>
      <c r="Q71" s="107"/>
    </row>
    <row r="72" spans="1:17" ht="27" hidden="1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62"/>
      <c r="J72" s="262"/>
      <c r="K72" s="117"/>
      <c r="L72" s="117"/>
      <c r="M72" s="3"/>
      <c r="N72" s="3"/>
      <c r="O72" s="3"/>
      <c r="P72" s="3"/>
      <c r="Q72" s="3"/>
    </row>
    <row r="73" spans="1:17" ht="15" hidden="1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62"/>
      <c r="J73" s="262"/>
      <c r="K73" s="117"/>
      <c r="L73" s="117"/>
      <c r="M73" s="3"/>
      <c r="N73" s="3"/>
      <c r="O73" s="3"/>
      <c r="P73" s="3"/>
      <c r="Q73" s="3"/>
    </row>
    <row r="74" spans="1:17" ht="16.5" hidden="1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1">
        <f>I75</f>
        <v>0</v>
      </c>
      <c r="J74" s="28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hidden="1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1">
        <f>SUM(I76:I78)</f>
        <v>0</v>
      </c>
      <c r="J75" s="28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hidden="1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61"/>
      <c r="J76" s="261"/>
      <c r="K76" s="114"/>
      <c r="L76" s="114"/>
      <c r="M76" s="3"/>
      <c r="N76" s="3"/>
      <c r="O76" s="3"/>
      <c r="P76" s="3"/>
      <c r="Q76" s="3"/>
    </row>
    <row r="77" spans="1:17" ht="16.5" hidden="1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62"/>
      <c r="J77" s="262"/>
      <c r="K77" s="117"/>
      <c r="L77" s="117"/>
      <c r="M77" s="3"/>
      <c r="N77" s="3"/>
      <c r="O77" s="3"/>
      <c r="P77" s="3"/>
      <c r="Q77" s="3"/>
    </row>
    <row r="78" spans="1:17" ht="17.25" hidden="1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0"/>
      <c r="J78" s="261"/>
      <c r="K78" s="114"/>
      <c r="L78" s="114"/>
      <c r="M78" s="3"/>
      <c r="N78" s="3"/>
      <c r="O78" s="3"/>
      <c r="P78" s="3"/>
      <c r="Q78" s="3"/>
    </row>
    <row r="79" spans="1:17" ht="14.25" hidden="1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1">
        <f t="shared" ref="I79:L81" si="3">I80</f>
        <v>0</v>
      </c>
      <c r="J79" s="288">
        <f t="shared" si="3"/>
        <v>0</v>
      </c>
      <c r="K79" s="128">
        <f t="shared" si="3"/>
        <v>0</v>
      </c>
      <c r="L79" s="129">
        <f t="shared" si="3"/>
        <v>0</v>
      </c>
      <c r="M79" s="3"/>
      <c r="N79" s="3"/>
      <c r="O79" s="3"/>
      <c r="P79" s="3"/>
      <c r="Q79" s="3"/>
    </row>
    <row r="80" spans="1:17" ht="37.5" hidden="1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1">
        <f t="shared" si="3"/>
        <v>0</v>
      </c>
      <c r="J80" s="288">
        <f t="shared" si="3"/>
        <v>0</v>
      </c>
      <c r="K80" s="128">
        <f t="shared" si="3"/>
        <v>0</v>
      </c>
      <c r="L80" s="129">
        <f t="shared" si="3"/>
        <v>0</v>
      </c>
      <c r="M80" s="3"/>
      <c r="N80" s="3"/>
      <c r="O80" s="3"/>
      <c r="P80" s="3"/>
      <c r="Q80" s="3"/>
    </row>
    <row r="81" spans="1:17" ht="28.5" hidden="1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1">
        <f t="shared" si="3"/>
        <v>0</v>
      </c>
      <c r="J81" s="288">
        <f t="shared" si="3"/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1.5" hidden="1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62"/>
      <c r="K82" s="117"/>
      <c r="L82" s="117"/>
      <c r="M82" s="3"/>
      <c r="N82" s="3"/>
      <c r="O82" s="3"/>
      <c r="P82" s="3"/>
      <c r="Q82" s="3"/>
    </row>
    <row r="83" spans="1:17" ht="16.5" hidden="1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1">
        <f t="shared" ref="I83:L85" si="4">I84</f>
        <v>0</v>
      </c>
      <c r="J83" s="288">
        <f t="shared" si="4"/>
        <v>0</v>
      </c>
      <c r="K83" s="128">
        <f t="shared" si="4"/>
        <v>0</v>
      </c>
      <c r="L83" s="129">
        <f t="shared" si="4"/>
        <v>0</v>
      </c>
      <c r="M83" s="3"/>
      <c r="N83" s="3"/>
      <c r="O83" s="3"/>
      <c r="P83" s="3"/>
      <c r="Q83" s="3"/>
    </row>
    <row r="84" spans="1:17" ht="15.75" hidden="1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1">
        <f t="shared" si="4"/>
        <v>0</v>
      </c>
      <c r="J84" s="288">
        <f t="shared" si="4"/>
        <v>0</v>
      </c>
      <c r="K84" s="128">
        <f t="shared" si="4"/>
        <v>0</v>
      </c>
      <c r="L84" s="129">
        <f t="shared" si="4"/>
        <v>0</v>
      </c>
      <c r="M84" s="3"/>
      <c r="N84" s="3"/>
      <c r="O84" s="3"/>
      <c r="P84" s="3"/>
      <c r="Q84" s="3"/>
    </row>
    <row r="85" spans="1:17" ht="17.25" hidden="1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1">
        <f t="shared" si="4"/>
        <v>0</v>
      </c>
      <c r="J85" s="288">
        <f t="shared" si="4"/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8" hidden="1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1">
        <f>SUM(I87:I90)-I88</f>
        <v>0</v>
      </c>
      <c r="J86" s="28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hidden="1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62"/>
      <c r="J87" s="262"/>
      <c r="K87" s="117"/>
      <c r="L87" s="117"/>
      <c r="M87" s="3"/>
      <c r="N87" s="3"/>
      <c r="O87" s="3"/>
      <c r="P87" s="3"/>
      <c r="Q87" s="3"/>
    </row>
    <row r="88" spans="1:17" ht="12.75" hidden="1" customHeight="1">
      <c r="A88" s="337">
        <v>1</v>
      </c>
      <c r="B88" s="338"/>
      <c r="C88" s="338"/>
      <c r="D88" s="338"/>
      <c r="E88" s="338"/>
      <c r="F88" s="339"/>
      <c r="G88" s="213">
        <v>2</v>
      </c>
      <c r="H88" s="214">
        <v>3</v>
      </c>
      <c r="I88" s="271">
        <v>4</v>
      </c>
      <c r="J88" s="290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hidden="1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62"/>
      <c r="J89" s="262"/>
      <c r="K89" s="117"/>
      <c r="L89" s="117"/>
      <c r="M89" s="3"/>
      <c r="N89" s="3"/>
      <c r="O89" s="3"/>
      <c r="P89" s="3"/>
      <c r="Q89" s="3"/>
    </row>
    <row r="90" spans="1:17" ht="10.5" hidden="1" customHeight="1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62"/>
      <c r="K90" s="117"/>
      <c r="L90" s="117"/>
      <c r="M90" s="3"/>
      <c r="N90" s="3"/>
      <c r="O90" s="3"/>
      <c r="P90" s="3"/>
      <c r="Q90" s="3"/>
    </row>
    <row r="91" spans="1:17" hidden="1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1">
        <f>SUM(I92+I97+I102)</f>
        <v>0</v>
      </c>
      <c r="J91" s="28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idden="1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8">
        <f t="shared" ref="I92:L93" si="5">I93</f>
        <v>0</v>
      </c>
      <c r="J92" s="287">
        <f t="shared" si="5"/>
        <v>0</v>
      </c>
      <c r="K92" s="124">
        <f t="shared" si="5"/>
        <v>0</v>
      </c>
      <c r="L92" s="125">
        <f t="shared" si="5"/>
        <v>0</v>
      </c>
      <c r="M92" s="3"/>
      <c r="N92" s="3"/>
      <c r="O92" s="3"/>
      <c r="P92" s="3"/>
      <c r="Q92" s="3"/>
    </row>
    <row r="93" spans="1:17" hidden="1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1">
        <f t="shared" si="5"/>
        <v>0</v>
      </c>
      <c r="J93" s="288">
        <f t="shared" si="5"/>
        <v>0</v>
      </c>
      <c r="K93" s="128">
        <f t="shared" si="5"/>
        <v>0</v>
      </c>
      <c r="L93" s="129">
        <f t="shared" si="5"/>
        <v>0</v>
      </c>
      <c r="M93" s="3"/>
      <c r="N93" s="3"/>
      <c r="O93" s="3"/>
      <c r="P93" s="3"/>
      <c r="Q93" s="3"/>
    </row>
    <row r="94" spans="1:17" hidden="1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1">
        <f>SUM(I95:I96)</f>
        <v>0</v>
      </c>
      <c r="J94" s="28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idden="1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62"/>
      <c r="J95" s="262"/>
      <c r="K95" s="117"/>
      <c r="L95" s="117"/>
      <c r="M95" s="3"/>
      <c r="N95" s="3"/>
      <c r="O95" s="3"/>
      <c r="P95" s="3"/>
      <c r="Q95" s="3"/>
    </row>
    <row r="96" spans="1:17" hidden="1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2"/>
      <c r="J96" s="267"/>
      <c r="K96" s="121"/>
      <c r="L96" s="121"/>
      <c r="M96" s="3"/>
      <c r="N96" s="3"/>
      <c r="O96" s="3"/>
      <c r="P96" s="3"/>
      <c r="Q96" s="3"/>
    </row>
    <row r="97" spans="1:17" ht="12" hidden="1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1">
        <f t="shared" ref="I97:L98" si="6">I98</f>
        <v>0</v>
      </c>
      <c r="J97" s="288">
        <f t="shared" si="6"/>
        <v>0</v>
      </c>
      <c r="K97" s="129">
        <f t="shared" si="6"/>
        <v>0</v>
      </c>
      <c r="L97" s="127">
        <f t="shared" si="6"/>
        <v>0</v>
      </c>
      <c r="M97" s="3"/>
      <c r="N97" s="3"/>
      <c r="O97" s="3"/>
      <c r="P97" s="3"/>
      <c r="Q97" s="3"/>
    </row>
    <row r="98" spans="1:17" ht="15.75" hidden="1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1">
        <f t="shared" si="6"/>
        <v>0</v>
      </c>
      <c r="J98" s="288">
        <f t="shared" si="6"/>
        <v>0</v>
      </c>
      <c r="K98" s="129">
        <f t="shared" si="6"/>
        <v>0</v>
      </c>
      <c r="L98" s="127">
        <f t="shared" si="6"/>
        <v>0</v>
      </c>
      <c r="M98" s="3"/>
      <c r="N98" s="3"/>
      <c r="O98" s="3"/>
      <c r="P98" s="3"/>
      <c r="Q98" s="3"/>
    </row>
    <row r="99" spans="1:17" ht="15" hidden="1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1">
        <f>SUM(I100:I101)</f>
        <v>0</v>
      </c>
      <c r="J99" s="28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idden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62"/>
      <c r="K100" s="117"/>
      <c r="L100" s="117"/>
      <c r="M100" s="3"/>
      <c r="N100" s="3"/>
      <c r="O100" s="3"/>
      <c r="P100" s="3"/>
      <c r="Q100" s="3"/>
    </row>
    <row r="101" spans="1:17" ht="15" hidden="1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62"/>
      <c r="J101" s="262"/>
      <c r="K101" s="117"/>
      <c r="L101" s="117"/>
      <c r="M101" s="3"/>
      <c r="N101" s="3"/>
      <c r="O101" s="3"/>
      <c r="P101" s="3"/>
      <c r="Q101" s="3"/>
    </row>
    <row r="102" spans="1:17" ht="15" hidden="1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1">
        <f t="shared" ref="I102:L103" si="7">I103</f>
        <v>0</v>
      </c>
      <c r="J102" s="288">
        <f t="shared" si="7"/>
        <v>0</v>
      </c>
      <c r="K102" s="129">
        <f t="shared" si="7"/>
        <v>0</v>
      </c>
      <c r="L102" s="127">
        <f t="shared" si="7"/>
        <v>0</v>
      </c>
      <c r="M102" s="3"/>
      <c r="N102" s="3"/>
      <c r="O102" s="3"/>
      <c r="P102" s="3"/>
      <c r="Q102" s="3"/>
    </row>
    <row r="103" spans="1:17" ht="13.5" hidden="1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1">
        <f t="shared" si="7"/>
        <v>0</v>
      </c>
      <c r="J103" s="288">
        <f t="shared" si="7"/>
        <v>0</v>
      </c>
      <c r="K103" s="129">
        <f t="shared" si="7"/>
        <v>0</v>
      </c>
      <c r="L103" s="127">
        <f t="shared" si="7"/>
        <v>0</v>
      </c>
      <c r="M103" s="3"/>
      <c r="N103" s="3"/>
      <c r="O103" s="3"/>
      <c r="P103" s="3"/>
      <c r="Q103" s="3"/>
    </row>
    <row r="104" spans="1:17" ht="1.5" hidden="1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50">
        <f>SUM(I105:I106)</f>
        <v>0</v>
      </c>
      <c r="J104" s="289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hidden="1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62"/>
      <c r="J105" s="262"/>
      <c r="K105" s="117"/>
      <c r="L105" s="117"/>
      <c r="M105" s="3"/>
      <c r="N105" s="3"/>
      <c r="O105" s="3"/>
      <c r="P105" s="3"/>
      <c r="Q105" s="3"/>
    </row>
    <row r="106" spans="1:17" ht="13.5" hidden="1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3"/>
      <c r="J106" s="262"/>
      <c r="K106" s="117"/>
      <c r="L106" s="117"/>
      <c r="M106" s="3"/>
      <c r="N106" s="3"/>
      <c r="O106" s="3"/>
      <c r="P106" s="3"/>
      <c r="Q106" s="3"/>
    </row>
    <row r="107" spans="1:17" ht="16.5" hidden="1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1">
        <f>SUM(I108+I113+I117+I121+I125)</f>
        <v>0</v>
      </c>
      <c r="J107" s="28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hidden="1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50">
        <f t="shared" ref="I108:L109" si="8">I109</f>
        <v>0</v>
      </c>
      <c r="J108" s="289">
        <f t="shared" si="8"/>
        <v>0</v>
      </c>
      <c r="K108" s="153">
        <f t="shared" si="8"/>
        <v>0</v>
      </c>
      <c r="L108" s="148">
        <f t="shared" si="8"/>
        <v>0</v>
      </c>
      <c r="M108" s="3"/>
      <c r="N108" s="3"/>
      <c r="O108" s="3"/>
      <c r="P108" s="3"/>
      <c r="Q108" s="3"/>
    </row>
    <row r="109" spans="1:17" ht="14.25" hidden="1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1">
        <f t="shared" si="8"/>
        <v>0</v>
      </c>
      <c r="J109" s="288">
        <f t="shared" si="8"/>
        <v>0</v>
      </c>
      <c r="K109" s="129">
        <f t="shared" si="8"/>
        <v>0</v>
      </c>
      <c r="L109" s="127">
        <f t="shared" si="8"/>
        <v>0</v>
      </c>
      <c r="M109" s="3"/>
      <c r="N109" s="3"/>
      <c r="O109" s="3"/>
      <c r="P109" s="3"/>
      <c r="Q109" s="3"/>
    </row>
    <row r="110" spans="1:17" hidden="1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1">
        <f>SUM(I111:I112)</f>
        <v>0</v>
      </c>
      <c r="J110" s="28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hidden="1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62"/>
      <c r="K111" s="117"/>
      <c r="L111" s="117"/>
      <c r="M111" s="3"/>
      <c r="N111" s="3"/>
      <c r="O111" s="3"/>
      <c r="P111" s="3"/>
      <c r="Q111" s="3"/>
    </row>
    <row r="112" spans="1:17" hidden="1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61"/>
      <c r="J112" s="261"/>
      <c r="K112" s="114"/>
      <c r="L112" s="114"/>
      <c r="M112" s="3"/>
      <c r="N112" s="3"/>
      <c r="O112" s="3"/>
      <c r="P112" s="3"/>
      <c r="Q112" s="3"/>
    </row>
    <row r="113" spans="1:17" hidden="1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1">
        <f t="shared" ref="I113:L115" si="9">I114</f>
        <v>0</v>
      </c>
      <c r="J113" s="288">
        <f t="shared" si="9"/>
        <v>0</v>
      </c>
      <c r="K113" s="129">
        <f t="shared" si="9"/>
        <v>0</v>
      </c>
      <c r="L113" s="127">
        <f t="shared" si="9"/>
        <v>0</v>
      </c>
      <c r="M113" s="3"/>
      <c r="N113" s="3"/>
      <c r="O113" s="3"/>
      <c r="P113" s="3"/>
      <c r="Q113" s="3"/>
    </row>
    <row r="114" spans="1:17" ht="14.25" hidden="1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1">
        <f t="shared" si="9"/>
        <v>0</v>
      </c>
      <c r="J114" s="288">
        <f t="shared" si="9"/>
        <v>0</v>
      </c>
      <c r="K114" s="129">
        <f t="shared" si="9"/>
        <v>0</v>
      </c>
      <c r="L114" s="127">
        <f t="shared" si="9"/>
        <v>0</v>
      </c>
      <c r="M114" s="3"/>
      <c r="N114" s="3"/>
      <c r="O114" s="3"/>
      <c r="P114" s="3"/>
      <c r="Q114" s="3"/>
    </row>
    <row r="115" spans="1:17" ht="14.25" hidden="1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4">
        <f t="shared" si="9"/>
        <v>0</v>
      </c>
      <c r="J115" s="291">
        <f t="shared" si="9"/>
        <v>0</v>
      </c>
      <c r="K115" s="156">
        <f t="shared" si="9"/>
        <v>0</v>
      </c>
      <c r="L115" s="154">
        <f t="shared" si="9"/>
        <v>0</v>
      </c>
      <c r="M115" s="3"/>
      <c r="N115" s="3"/>
      <c r="O115" s="3"/>
      <c r="P115" s="3"/>
      <c r="Q115" s="3"/>
    </row>
    <row r="116" spans="1:17" hidden="1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62"/>
      <c r="J116" s="262"/>
      <c r="K116" s="117"/>
      <c r="L116" s="117"/>
      <c r="M116" s="3"/>
      <c r="N116" s="3"/>
      <c r="O116" s="3"/>
      <c r="P116" s="3"/>
      <c r="Q116" s="3"/>
    </row>
    <row r="117" spans="1:17" ht="0.75" hidden="1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8">
        <f t="shared" ref="I117:L119" si="10">I118</f>
        <v>0</v>
      </c>
      <c r="J117" s="287">
        <f t="shared" si="10"/>
        <v>0</v>
      </c>
      <c r="K117" s="125">
        <f t="shared" si="10"/>
        <v>0</v>
      </c>
      <c r="L117" s="123">
        <f t="shared" si="10"/>
        <v>0</v>
      </c>
      <c r="M117" s="3"/>
      <c r="N117" s="3"/>
      <c r="O117" s="3"/>
      <c r="P117" s="3"/>
      <c r="Q117" s="3"/>
    </row>
    <row r="118" spans="1:17" ht="25.5" hidden="1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1">
        <f t="shared" si="10"/>
        <v>0</v>
      </c>
      <c r="J118" s="288">
        <f t="shared" si="10"/>
        <v>0</v>
      </c>
      <c r="K118" s="129">
        <f t="shared" si="10"/>
        <v>0</v>
      </c>
      <c r="L118" s="127">
        <f t="shared" si="10"/>
        <v>0</v>
      </c>
      <c r="M118" s="3"/>
      <c r="N118" s="3"/>
      <c r="O118" s="3"/>
      <c r="P118" s="3"/>
      <c r="Q118" s="3"/>
    </row>
    <row r="119" spans="1:17" ht="26.25" hidden="1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1">
        <f t="shared" si="10"/>
        <v>0</v>
      </c>
      <c r="J119" s="288">
        <f t="shared" si="10"/>
        <v>0</v>
      </c>
      <c r="K119" s="129">
        <f t="shared" si="10"/>
        <v>0</v>
      </c>
      <c r="L119" s="127">
        <f t="shared" si="10"/>
        <v>0</v>
      </c>
      <c r="M119" s="3"/>
      <c r="N119" s="3"/>
      <c r="O119" s="3"/>
      <c r="P119" s="3"/>
      <c r="Q119" s="3"/>
    </row>
    <row r="120" spans="1:17" ht="27" hidden="1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62"/>
      <c r="K120" s="117"/>
      <c r="L120" s="117"/>
      <c r="M120" s="3"/>
      <c r="N120" s="3"/>
      <c r="O120" s="3"/>
      <c r="P120" s="3"/>
      <c r="Q120" s="3"/>
    </row>
    <row r="121" spans="1:17" ht="25.5" hidden="1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8">
        <f t="shared" ref="I121:L123" si="11">I122</f>
        <v>0</v>
      </c>
      <c r="J121" s="287">
        <f t="shared" si="11"/>
        <v>0</v>
      </c>
      <c r="K121" s="125">
        <f t="shared" si="11"/>
        <v>0</v>
      </c>
      <c r="L121" s="123">
        <f t="shared" si="11"/>
        <v>0</v>
      </c>
      <c r="M121" s="3"/>
      <c r="N121" s="3"/>
      <c r="O121" s="3"/>
      <c r="P121" s="3"/>
      <c r="Q121" s="3"/>
    </row>
    <row r="122" spans="1:17" ht="27" hidden="1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1">
        <f t="shared" si="11"/>
        <v>0</v>
      </c>
      <c r="J122" s="288">
        <f t="shared" si="11"/>
        <v>0</v>
      </c>
      <c r="K122" s="129">
        <f t="shared" si="11"/>
        <v>0</v>
      </c>
      <c r="L122" s="127">
        <f t="shared" si="11"/>
        <v>0</v>
      </c>
      <c r="M122" s="3"/>
      <c r="N122" s="3"/>
      <c r="O122" s="3"/>
      <c r="P122" s="3"/>
      <c r="Q122" s="3"/>
    </row>
    <row r="123" spans="1:17" ht="27" hidden="1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1">
        <f t="shared" si="11"/>
        <v>0</v>
      </c>
      <c r="J123" s="288">
        <f t="shared" si="11"/>
        <v>0</v>
      </c>
      <c r="K123" s="129">
        <f t="shared" si="11"/>
        <v>0</v>
      </c>
      <c r="L123" s="127">
        <f t="shared" si="11"/>
        <v>0</v>
      </c>
      <c r="M123" s="3"/>
      <c r="N123" s="3"/>
      <c r="O123" s="3"/>
      <c r="P123" s="3"/>
      <c r="Q123" s="3"/>
    </row>
    <row r="124" spans="1:17" ht="27.75" hidden="1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62"/>
      <c r="K124" s="117"/>
      <c r="L124" s="117"/>
      <c r="M124" s="3"/>
      <c r="N124" s="3"/>
      <c r="O124" s="3"/>
      <c r="P124" s="3"/>
      <c r="Q124" s="3"/>
    </row>
    <row r="125" spans="1:17" ht="27" hidden="1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5">
        <f t="shared" ref="I125:L127" si="12">I126</f>
        <v>0</v>
      </c>
      <c r="J125" s="259">
        <f t="shared" si="12"/>
        <v>0</v>
      </c>
      <c r="K125" s="151">
        <f t="shared" si="12"/>
        <v>0</v>
      </c>
      <c r="L125" s="149">
        <f t="shared" si="12"/>
        <v>0</v>
      </c>
      <c r="M125" s="3"/>
      <c r="N125" s="3"/>
      <c r="O125" s="3"/>
      <c r="P125" s="3"/>
      <c r="Q125" s="3"/>
    </row>
    <row r="126" spans="1:17" ht="25.5" hidden="1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1">
        <f t="shared" si="12"/>
        <v>0</v>
      </c>
      <c r="J126" s="288">
        <f t="shared" si="12"/>
        <v>0</v>
      </c>
      <c r="K126" s="129">
        <f t="shared" si="12"/>
        <v>0</v>
      </c>
      <c r="L126" s="127">
        <f t="shared" si="12"/>
        <v>0</v>
      </c>
      <c r="M126" s="3"/>
      <c r="N126" s="3"/>
      <c r="O126" s="3"/>
      <c r="P126" s="3"/>
      <c r="Q126" s="3"/>
    </row>
    <row r="127" spans="1:17" ht="25.5" hidden="1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1">
        <f t="shared" si="12"/>
        <v>0</v>
      </c>
      <c r="J127" s="288">
        <f t="shared" si="12"/>
        <v>0</v>
      </c>
      <c r="K127" s="129">
        <f t="shared" si="12"/>
        <v>0</v>
      </c>
      <c r="L127" s="127">
        <f t="shared" si="12"/>
        <v>0</v>
      </c>
      <c r="M127" s="3"/>
      <c r="N127" s="3"/>
      <c r="O127" s="3"/>
      <c r="P127" s="3"/>
      <c r="Q127" s="3"/>
    </row>
    <row r="128" spans="1:17" ht="27.75" hidden="1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62"/>
      <c r="K128" s="117"/>
      <c r="L128" s="117"/>
      <c r="M128" s="3"/>
      <c r="N128" s="3"/>
      <c r="O128" s="3"/>
      <c r="P128" s="3"/>
      <c r="Q128" s="3"/>
    </row>
    <row r="129" spans="1:17" ht="12" hidden="1" customHeight="1">
      <c r="A129" s="330">
        <v>1</v>
      </c>
      <c r="B129" s="331"/>
      <c r="C129" s="331"/>
      <c r="D129" s="331"/>
      <c r="E129" s="331"/>
      <c r="F129" s="332"/>
      <c r="G129" s="218">
        <v>2</v>
      </c>
      <c r="H129" s="218">
        <v>3</v>
      </c>
      <c r="I129" s="275">
        <v>4</v>
      </c>
      <c r="J129" s="290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hidden="1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49">
        <f>SUM(I131+I136+I141)</f>
        <v>0</v>
      </c>
      <c r="J130" s="28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idden="1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49">
        <f t="shared" ref="I131:L132" si="13">I132</f>
        <v>0</v>
      </c>
      <c r="J131" s="288">
        <f t="shared" si="13"/>
        <v>0</v>
      </c>
      <c r="K131" s="129">
        <f t="shared" si="13"/>
        <v>0</v>
      </c>
      <c r="L131" s="127">
        <f t="shared" si="13"/>
        <v>0</v>
      </c>
      <c r="M131" s="3"/>
      <c r="N131" s="3"/>
      <c r="O131" s="3"/>
      <c r="P131" s="3"/>
      <c r="Q131" s="3"/>
    </row>
    <row r="132" spans="1:17" ht="14.25" hidden="1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49">
        <f t="shared" si="13"/>
        <v>0</v>
      </c>
      <c r="J132" s="288">
        <f t="shared" si="13"/>
        <v>0</v>
      </c>
      <c r="K132" s="129">
        <f t="shared" si="13"/>
        <v>0</v>
      </c>
      <c r="L132" s="127">
        <f t="shared" si="13"/>
        <v>0</v>
      </c>
      <c r="M132" s="3"/>
      <c r="N132" s="3"/>
      <c r="O132" s="3"/>
      <c r="P132" s="3"/>
      <c r="Q132" s="3"/>
    </row>
    <row r="133" spans="1:17" ht="15.75" hidden="1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49">
        <f>SUM(I134:I135)</f>
        <v>0</v>
      </c>
      <c r="J133" s="28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hidden="1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6"/>
      <c r="J134" s="276"/>
      <c r="K134" s="115"/>
      <c r="L134" s="115"/>
      <c r="M134" s="3"/>
      <c r="N134" s="3"/>
      <c r="O134" s="3"/>
      <c r="P134" s="3"/>
      <c r="Q134" s="3"/>
    </row>
    <row r="135" spans="1:17" ht="14.25" hidden="1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63"/>
      <c r="J135" s="247"/>
      <c r="K135" s="116"/>
      <c r="L135" s="116"/>
      <c r="M135" s="3"/>
      <c r="N135" s="3"/>
      <c r="O135" s="3"/>
      <c r="P135" s="3"/>
      <c r="Q135" s="3"/>
    </row>
    <row r="136" spans="1:17" ht="25.5" hidden="1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48">
        <f t="shared" ref="I136:L137" si="14">I137</f>
        <v>0</v>
      </c>
      <c r="J136" s="289">
        <f t="shared" si="14"/>
        <v>0</v>
      </c>
      <c r="K136" s="153">
        <f t="shared" si="14"/>
        <v>0</v>
      </c>
      <c r="L136" s="148">
        <f t="shared" si="14"/>
        <v>0</v>
      </c>
      <c r="M136" s="3"/>
      <c r="N136" s="3"/>
      <c r="O136" s="3"/>
      <c r="P136" s="3"/>
      <c r="Q136" s="3"/>
    </row>
    <row r="137" spans="1:17" ht="25.5" hidden="1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49">
        <f t="shared" si="14"/>
        <v>0</v>
      </c>
      <c r="J137" s="288">
        <f t="shared" si="14"/>
        <v>0</v>
      </c>
      <c r="K137" s="129">
        <f t="shared" si="14"/>
        <v>0</v>
      </c>
      <c r="L137" s="127">
        <f t="shared" si="14"/>
        <v>0</v>
      </c>
      <c r="M137" s="3"/>
      <c r="N137" s="3"/>
      <c r="O137" s="3"/>
      <c r="P137" s="3"/>
      <c r="Q137" s="3"/>
    </row>
    <row r="138" spans="1:17" ht="25.5" hidden="1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49">
        <f>SUM(I139:I140)</f>
        <v>0</v>
      </c>
      <c r="J138" s="28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0.5" hidden="1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63"/>
      <c r="J139" s="247"/>
      <c r="K139" s="116"/>
      <c r="L139" s="116"/>
      <c r="M139" s="3"/>
      <c r="N139" s="3"/>
      <c r="O139" s="3"/>
      <c r="P139" s="3"/>
      <c r="Q139" s="3"/>
    </row>
    <row r="140" spans="1:17" ht="15" hidden="1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47"/>
      <c r="J140" s="247"/>
      <c r="K140" s="116"/>
      <c r="L140" s="116"/>
      <c r="M140" s="3"/>
      <c r="N140" s="3"/>
      <c r="O140" s="3"/>
      <c r="P140" s="3"/>
      <c r="Q140" s="3"/>
    </row>
    <row r="141" spans="1:17" hidden="1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49">
        <f t="shared" ref="I141:L142" si="15">I142</f>
        <v>0</v>
      </c>
      <c r="J141" s="288">
        <f t="shared" si="15"/>
        <v>0</v>
      </c>
      <c r="K141" s="129">
        <f t="shared" si="15"/>
        <v>0</v>
      </c>
      <c r="L141" s="127">
        <f t="shared" si="15"/>
        <v>0</v>
      </c>
      <c r="M141" s="3"/>
      <c r="N141" s="3"/>
      <c r="O141" s="3"/>
      <c r="P141" s="3"/>
      <c r="Q141" s="3"/>
    </row>
    <row r="142" spans="1:17" hidden="1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0">
        <f t="shared" si="15"/>
        <v>0</v>
      </c>
      <c r="J142" s="259">
        <f t="shared" si="15"/>
        <v>0</v>
      </c>
      <c r="K142" s="151">
        <f t="shared" si="15"/>
        <v>0</v>
      </c>
      <c r="L142" s="149">
        <f t="shared" si="15"/>
        <v>0</v>
      </c>
      <c r="M142" s="3"/>
      <c r="N142" s="3"/>
      <c r="O142" s="3"/>
      <c r="P142" s="3"/>
      <c r="Q142" s="3"/>
    </row>
    <row r="143" spans="1:17" hidden="1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49">
        <f>SUM(I144:I145)</f>
        <v>0</v>
      </c>
      <c r="J143" s="28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idden="1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77"/>
      <c r="J144" s="276"/>
      <c r="K144" s="115"/>
      <c r="L144" s="115"/>
      <c r="M144" s="3"/>
      <c r="N144" s="3"/>
      <c r="O144" s="3"/>
      <c r="P144" s="3"/>
      <c r="Q144" s="3"/>
    </row>
    <row r="145" spans="1:17" ht="16.5" hidden="1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47"/>
      <c r="J145" s="262"/>
      <c r="K145" s="117"/>
      <c r="L145" s="117"/>
      <c r="M145" s="3"/>
      <c r="N145" s="3"/>
      <c r="O145" s="3"/>
      <c r="P145" s="3"/>
      <c r="Q145" s="3"/>
    </row>
    <row r="146" spans="1:17" ht="15" hidden="1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78">
        <f>I147</f>
        <v>0</v>
      </c>
      <c r="J146" s="287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hidden="1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78">
        <f>I148+I152</f>
        <v>0</v>
      </c>
      <c r="J147" s="287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hidden="1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49">
        <f>I149</f>
        <v>0</v>
      </c>
      <c r="J148" s="28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hidden="1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78">
        <f>SUM(I150:I151)</f>
        <v>0</v>
      </c>
      <c r="J149" s="287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hidden="1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47"/>
      <c r="J150" s="247"/>
      <c r="K150" s="116"/>
      <c r="L150" s="116"/>
      <c r="M150" s="3"/>
      <c r="N150" s="3"/>
      <c r="O150" s="3"/>
      <c r="P150" s="3"/>
      <c r="Q150" s="3"/>
    </row>
    <row r="151" spans="1:17" hidden="1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79"/>
      <c r="J151" s="292"/>
      <c r="K151" s="122"/>
      <c r="L151" s="122"/>
      <c r="M151" s="3"/>
      <c r="N151" s="3"/>
      <c r="O151" s="3"/>
      <c r="P151" s="3"/>
      <c r="Q151" s="3"/>
    </row>
    <row r="152" spans="1:17" ht="12" hidden="1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49">
        <f t="shared" ref="I152:L153" si="16">I153</f>
        <v>0</v>
      </c>
      <c r="J152" s="288">
        <f t="shared" si="16"/>
        <v>0</v>
      </c>
      <c r="K152" s="129">
        <f t="shared" si="16"/>
        <v>0</v>
      </c>
      <c r="L152" s="127">
        <f t="shared" si="16"/>
        <v>0</v>
      </c>
      <c r="M152" s="3"/>
      <c r="N152" s="3"/>
      <c r="O152" s="3"/>
      <c r="P152" s="3"/>
      <c r="Q152" s="3"/>
    </row>
    <row r="153" spans="1:17" hidden="1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49">
        <f t="shared" si="16"/>
        <v>0</v>
      </c>
      <c r="J153" s="288">
        <f t="shared" si="16"/>
        <v>0</v>
      </c>
      <c r="K153" s="129">
        <f t="shared" si="16"/>
        <v>0</v>
      </c>
      <c r="L153" s="127">
        <f t="shared" si="16"/>
        <v>0</v>
      </c>
      <c r="M153" s="3"/>
      <c r="N153" s="3"/>
      <c r="O153" s="3"/>
      <c r="P153" s="3"/>
      <c r="Q153" s="3"/>
    </row>
    <row r="154" spans="1:17" hidden="1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0"/>
      <c r="J154" s="262"/>
      <c r="K154" s="117"/>
      <c r="L154" s="117"/>
      <c r="M154" s="3"/>
      <c r="N154" s="3"/>
      <c r="O154" s="3"/>
      <c r="P154" s="3"/>
      <c r="Q154" s="3"/>
    </row>
    <row r="155" spans="1:17" ht="39.75" hidden="1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49">
        <f>I156+I160</f>
        <v>0</v>
      </c>
      <c r="J155" s="28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hidden="1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49">
        <f t="shared" ref="I156:L158" si="17">I157</f>
        <v>0</v>
      </c>
      <c r="J156" s="288">
        <f t="shared" si="17"/>
        <v>0</v>
      </c>
      <c r="K156" s="129">
        <f t="shared" si="17"/>
        <v>0</v>
      </c>
      <c r="L156" s="127">
        <f t="shared" si="17"/>
        <v>0</v>
      </c>
      <c r="M156" s="61"/>
      <c r="N156" s="61"/>
      <c r="O156" s="61"/>
      <c r="P156" s="61"/>
      <c r="Q156" s="61"/>
    </row>
    <row r="157" spans="1:17" ht="14.25" hidden="1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78">
        <f t="shared" si="17"/>
        <v>0</v>
      </c>
      <c r="J157" s="287">
        <f t="shared" si="17"/>
        <v>0</v>
      </c>
      <c r="K157" s="125">
        <f t="shared" si="17"/>
        <v>0</v>
      </c>
      <c r="L157" s="123">
        <f t="shared" si="17"/>
        <v>0</v>
      </c>
      <c r="M157" s="3"/>
      <c r="N157" s="3"/>
      <c r="O157" s="3"/>
      <c r="P157" s="3"/>
      <c r="Q157" s="3"/>
    </row>
    <row r="158" spans="1:17" ht="15.75" hidden="1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49">
        <f t="shared" si="17"/>
        <v>0</v>
      </c>
      <c r="J158" s="288">
        <f t="shared" si="17"/>
        <v>0</v>
      </c>
      <c r="K158" s="129">
        <f t="shared" si="17"/>
        <v>0</v>
      </c>
      <c r="L158" s="127">
        <f t="shared" si="17"/>
        <v>0</v>
      </c>
      <c r="M158" s="3"/>
      <c r="N158" s="3"/>
      <c r="O158" s="3"/>
      <c r="P158" s="3"/>
      <c r="Q158" s="3"/>
    </row>
    <row r="159" spans="1:17" ht="15" hidden="1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77"/>
      <c r="J159" s="276"/>
      <c r="K159" s="115"/>
      <c r="L159" s="115"/>
      <c r="M159" s="3"/>
      <c r="N159" s="3"/>
      <c r="O159" s="3"/>
      <c r="P159" s="3"/>
      <c r="Q159" s="3"/>
    </row>
    <row r="160" spans="1:17" ht="41.25" hidden="1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49">
        <f>SUM(I161+I166)</f>
        <v>0</v>
      </c>
      <c r="J160" s="28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hidden="1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78">
        <f>I162</f>
        <v>0</v>
      </c>
      <c r="J161" s="287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6.5" hidden="1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49">
        <f>SUM(I163:I165)</f>
        <v>0</v>
      </c>
      <c r="J162" s="28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hidden="1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79"/>
      <c r="J163" s="270"/>
      <c r="K163" s="126"/>
      <c r="L163" s="126"/>
      <c r="M163" s="3"/>
      <c r="N163" s="3"/>
      <c r="O163" s="3"/>
      <c r="P163" s="3"/>
      <c r="Q163" s="3"/>
    </row>
    <row r="164" spans="1:17" ht="28.5" hidden="1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47"/>
      <c r="J164" s="273"/>
      <c r="K164" s="131"/>
      <c r="L164" s="131"/>
      <c r="M164" s="3"/>
      <c r="N164" s="3"/>
      <c r="O164" s="3"/>
      <c r="P164" s="3"/>
      <c r="Q164" s="3"/>
    </row>
    <row r="165" spans="1:17" ht="15" hidden="1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63"/>
      <c r="J165" s="247"/>
      <c r="K165" s="116"/>
      <c r="L165" s="116"/>
      <c r="M165" s="3"/>
      <c r="N165" s="3"/>
      <c r="O165" s="3"/>
      <c r="P165" s="3"/>
      <c r="Q165" s="3"/>
    </row>
    <row r="166" spans="1:17" ht="24.75" hidden="1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49">
        <f>I167</f>
        <v>0</v>
      </c>
      <c r="J166" s="28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hidden="1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78">
        <f>SUM(I168:I171)-I169</f>
        <v>0</v>
      </c>
      <c r="J167" s="287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hidden="1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63"/>
      <c r="J168" s="270"/>
      <c r="K168" s="126"/>
      <c r="L168" s="126"/>
      <c r="M168" s="3"/>
      <c r="N168" s="3"/>
      <c r="O168" s="3"/>
      <c r="P168" s="3"/>
      <c r="Q168" s="3"/>
    </row>
    <row r="169" spans="1:17" ht="12" hidden="1" customHeight="1">
      <c r="A169" s="340">
        <v>1</v>
      </c>
      <c r="B169" s="331"/>
      <c r="C169" s="331"/>
      <c r="D169" s="331"/>
      <c r="E169" s="331"/>
      <c r="F169" s="332"/>
      <c r="G169" s="207">
        <v>2</v>
      </c>
      <c r="H169" s="207">
        <v>3</v>
      </c>
      <c r="I169" s="281">
        <v>4</v>
      </c>
      <c r="J169" s="293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hidden="1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0"/>
      <c r="J170" s="262"/>
      <c r="K170" s="117"/>
      <c r="L170" s="117"/>
      <c r="M170" s="3"/>
      <c r="N170" s="3"/>
      <c r="O170" s="3"/>
      <c r="P170" s="3"/>
      <c r="Q170" s="3"/>
    </row>
    <row r="171" spans="1:17" ht="16.5" hidden="1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3"/>
      <c r="J171" s="273"/>
      <c r="K171" s="131"/>
      <c r="L171" s="131"/>
      <c r="M171" s="3"/>
      <c r="N171" s="3"/>
      <c r="O171" s="3"/>
      <c r="P171" s="3"/>
      <c r="Q171" s="3"/>
    </row>
    <row r="172" spans="1:17" ht="58.5" hidden="1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3">
        <f>SUM(I173+I226+I287)</f>
        <v>0</v>
      </c>
      <c r="J172" s="294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hidden="1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1">
        <f>SUM(I174+I196+I204+I216+I220)</f>
        <v>0</v>
      </c>
      <c r="J173" s="268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hidden="1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8">
        <f>SUM(I175+I178+I183+I188+I193)</f>
        <v>0</v>
      </c>
      <c r="J174" s="28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hidden="1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1">
        <f t="shared" ref="I175:L176" si="18">I176</f>
        <v>0</v>
      </c>
      <c r="J175" s="287">
        <f t="shared" si="18"/>
        <v>0</v>
      </c>
      <c r="K175" s="125">
        <f t="shared" si="18"/>
        <v>0</v>
      </c>
      <c r="L175" s="123">
        <f t="shared" si="18"/>
        <v>0</v>
      </c>
      <c r="M175" s="3"/>
      <c r="N175" s="3"/>
      <c r="O175" s="3"/>
      <c r="P175" s="3"/>
      <c r="Q175" s="3"/>
    </row>
    <row r="176" spans="1:17" ht="14.25" hidden="1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8">
        <f t="shared" si="18"/>
        <v>0</v>
      </c>
      <c r="J176" s="251">
        <f t="shared" si="18"/>
        <v>0</v>
      </c>
      <c r="K176" s="127">
        <f t="shared" si="18"/>
        <v>0</v>
      </c>
      <c r="L176" s="127">
        <f t="shared" si="18"/>
        <v>0</v>
      </c>
      <c r="M176" s="3"/>
      <c r="N176" s="3"/>
      <c r="O176" s="3"/>
      <c r="P176" s="3"/>
      <c r="Q176" s="3"/>
    </row>
    <row r="177" spans="1:17" ht="15" hidden="1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62"/>
      <c r="K177" s="117"/>
      <c r="L177" s="117"/>
      <c r="M177" s="3"/>
      <c r="N177" s="3"/>
      <c r="O177" s="3"/>
      <c r="P177" s="3"/>
      <c r="Q177" s="3"/>
    </row>
    <row r="178" spans="1:17" ht="15" hidden="1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8">
        <f>I179</f>
        <v>0</v>
      </c>
      <c r="J178" s="287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hidden="1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1">
        <f>SUM(I180:I182)</f>
        <v>0</v>
      </c>
      <c r="J179" s="28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3.5" hidden="1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0"/>
      <c r="J180" s="261"/>
      <c r="K180" s="114"/>
      <c r="L180" s="132"/>
      <c r="M180" s="3"/>
      <c r="N180" s="3"/>
      <c r="O180" s="3"/>
      <c r="P180" s="3"/>
      <c r="Q180" s="3"/>
    </row>
    <row r="181" spans="1:17" ht="16.5" hidden="1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62"/>
      <c r="K181" s="117"/>
      <c r="L181" s="117"/>
      <c r="M181" s="3"/>
      <c r="N181" s="3"/>
      <c r="O181" s="3"/>
      <c r="P181" s="3"/>
      <c r="Q181" s="3"/>
    </row>
    <row r="182" spans="1:17" ht="16.5" hidden="1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0"/>
      <c r="J182" s="261"/>
      <c r="K182" s="114"/>
      <c r="L182" s="132"/>
      <c r="M182" s="3"/>
      <c r="N182" s="3"/>
      <c r="O182" s="3"/>
      <c r="P182" s="3"/>
      <c r="Q182" s="3"/>
    </row>
    <row r="183" spans="1:17" ht="15.75" hidden="1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1">
        <f>I184</f>
        <v>0</v>
      </c>
      <c r="J183" s="28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hidden="1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1">
        <f>SUM(I185:I187)</f>
        <v>0</v>
      </c>
      <c r="J184" s="251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hidden="1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62"/>
      <c r="K185" s="117"/>
      <c r="L185" s="132"/>
      <c r="M185" s="3"/>
      <c r="N185" s="3"/>
      <c r="O185" s="3"/>
      <c r="P185" s="3"/>
      <c r="Q185" s="3"/>
    </row>
    <row r="186" spans="1:17" ht="15.75" hidden="1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0"/>
      <c r="J186" s="262"/>
      <c r="K186" s="117"/>
      <c r="L186" s="117"/>
      <c r="M186" s="3"/>
      <c r="N186" s="3"/>
      <c r="O186" s="3"/>
      <c r="P186" s="3"/>
      <c r="Q186" s="3"/>
    </row>
    <row r="187" spans="1:17" ht="15.75" hidden="1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0"/>
      <c r="J187" s="262"/>
      <c r="K187" s="117"/>
      <c r="L187" s="117"/>
      <c r="M187" s="3"/>
      <c r="N187" s="3"/>
      <c r="O187" s="3"/>
      <c r="P187" s="3"/>
      <c r="Q187" s="3"/>
    </row>
    <row r="188" spans="1:17" ht="15" hidden="1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1">
        <f>I189</f>
        <v>0</v>
      </c>
      <c r="J188" s="289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hidden="1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8">
        <f>SUM(I190:I192)</f>
        <v>0</v>
      </c>
      <c r="J189" s="28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hidden="1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62"/>
      <c r="K190" s="117"/>
      <c r="L190" s="132"/>
      <c r="M190" s="3"/>
      <c r="N190" s="3"/>
      <c r="O190" s="3"/>
      <c r="P190" s="3"/>
      <c r="Q190" s="3"/>
    </row>
    <row r="191" spans="1:17" ht="15.75" hidden="1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0"/>
      <c r="J191" s="261"/>
      <c r="K191" s="114"/>
      <c r="L191" s="117"/>
      <c r="M191" s="3"/>
      <c r="N191" s="3"/>
      <c r="O191" s="3"/>
      <c r="P191" s="3"/>
      <c r="Q191" s="3"/>
    </row>
    <row r="192" spans="1:17" ht="15.75" hidden="1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3"/>
      <c r="J192" s="282"/>
      <c r="K192" s="132"/>
      <c r="L192" s="132"/>
      <c r="M192" s="3"/>
      <c r="N192" s="3"/>
      <c r="O192" s="3"/>
      <c r="P192" s="3"/>
      <c r="Q192" s="3"/>
    </row>
    <row r="193" spans="1:17" ht="18.75" hidden="1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1">
        <f t="shared" ref="I193:L194" si="19">I194</f>
        <v>0</v>
      </c>
      <c r="J193" s="288">
        <f t="shared" si="19"/>
        <v>0</v>
      </c>
      <c r="K193" s="129">
        <f t="shared" si="19"/>
        <v>0</v>
      </c>
      <c r="L193" s="127">
        <f t="shared" si="19"/>
        <v>0</v>
      </c>
      <c r="M193" s="3"/>
      <c r="N193" s="3"/>
      <c r="O193" s="3"/>
      <c r="P193" s="3"/>
      <c r="Q193" s="3"/>
    </row>
    <row r="194" spans="1:17" ht="17.25" hidden="1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49">
        <f t="shared" si="19"/>
        <v>0</v>
      </c>
      <c r="J194" s="249">
        <f t="shared" si="19"/>
        <v>0</v>
      </c>
      <c r="K194" s="129">
        <f t="shared" si="19"/>
        <v>0</v>
      </c>
      <c r="L194" s="129">
        <f t="shared" si="19"/>
        <v>0</v>
      </c>
      <c r="M194" s="3"/>
      <c r="N194" s="3"/>
      <c r="O194" s="3"/>
      <c r="P194" s="3"/>
      <c r="Q194" s="3"/>
    </row>
    <row r="195" spans="1:17" ht="14.25" hidden="1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61"/>
      <c r="J195" s="262"/>
      <c r="K195" s="117"/>
      <c r="L195" s="117"/>
      <c r="M195" s="3"/>
      <c r="N195" s="3"/>
      <c r="O195" s="3"/>
      <c r="P195" s="3"/>
      <c r="Q195" s="3"/>
    </row>
    <row r="196" spans="1:17" ht="18" hidden="1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1">
        <f t="shared" ref="I196:L197" si="20">I197</f>
        <v>0</v>
      </c>
      <c r="J196" s="289">
        <f t="shared" si="20"/>
        <v>0</v>
      </c>
      <c r="K196" s="153">
        <f t="shared" si="20"/>
        <v>0</v>
      </c>
      <c r="L196" s="148">
        <f t="shared" si="20"/>
        <v>0</v>
      </c>
      <c r="M196" s="3"/>
      <c r="N196" s="3"/>
      <c r="O196" s="3"/>
      <c r="P196" s="3"/>
      <c r="Q196" s="3"/>
    </row>
    <row r="197" spans="1:17" ht="15.75" hidden="1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8">
        <f t="shared" si="20"/>
        <v>0</v>
      </c>
      <c r="J197" s="288">
        <f t="shared" si="20"/>
        <v>0</v>
      </c>
      <c r="K197" s="129">
        <f t="shared" si="20"/>
        <v>0</v>
      </c>
      <c r="L197" s="127">
        <f t="shared" si="20"/>
        <v>0</v>
      </c>
      <c r="M197" s="3"/>
      <c r="N197" s="3"/>
      <c r="O197" s="3"/>
      <c r="P197" s="3"/>
      <c r="Q197" s="3"/>
    </row>
    <row r="198" spans="1:17" ht="16.5" hidden="1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1">
        <f>SUM(I199:I203)</f>
        <v>0</v>
      </c>
      <c r="J198" s="287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hidden="1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61"/>
      <c r="J199" s="262"/>
      <c r="K199" s="117"/>
      <c r="L199" s="132"/>
      <c r="M199" s="3"/>
      <c r="N199" s="3"/>
      <c r="O199" s="3"/>
      <c r="P199" s="3"/>
      <c r="Q199" s="3"/>
    </row>
    <row r="200" spans="1:17" ht="38.25" hidden="1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62"/>
      <c r="J200" s="262"/>
      <c r="K200" s="117"/>
      <c r="L200" s="117"/>
      <c r="M200" s="3"/>
      <c r="N200" s="3"/>
      <c r="O200" s="3"/>
      <c r="P200" s="3"/>
      <c r="Q200" s="3"/>
    </row>
    <row r="201" spans="1:17" ht="14.25" hidden="1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62"/>
      <c r="J201" s="262"/>
      <c r="K201" s="117"/>
      <c r="L201" s="117"/>
      <c r="M201" s="3"/>
      <c r="N201" s="3"/>
      <c r="O201" s="3"/>
      <c r="P201" s="3"/>
      <c r="Q201" s="3"/>
    </row>
    <row r="202" spans="1:17" ht="17.25" hidden="1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62"/>
      <c r="J202" s="262"/>
      <c r="K202" s="117"/>
      <c r="L202" s="117"/>
      <c r="M202" s="3"/>
      <c r="N202" s="3"/>
      <c r="O202" s="3"/>
      <c r="P202" s="3"/>
      <c r="Q202" s="3"/>
    </row>
    <row r="203" spans="1:17" ht="15" hidden="1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62"/>
      <c r="J203" s="262"/>
      <c r="K203" s="117"/>
      <c r="L203" s="132"/>
      <c r="M203" s="3"/>
      <c r="N203" s="3"/>
      <c r="O203" s="3"/>
      <c r="P203" s="3"/>
      <c r="Q203" s="3"/>
    </row>
    <row r="204" spans="1:17" ht="17.25" hidden="1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1">
        <f>SUM(I205+I209)</f>
        <v>0</v>
      </c>
      <c r="J204" s="28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hidden="1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8">
        <f>I206</f>
        <v>0</v>
      </c>
      <c r="J205" s="287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hidden="1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1">
        <f>I208</f>
        <v>0</v>
      </c>
      <c r="J206" s="28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hidden="1" customHeight="1">
      <c r="A207" s="330">
        <v>1</v>
      </c>
      <c r="B207" s="331"/>
      <c r="C207" s="331"/>
      <c r="D207" s="331"/>
      <c r="E207" s="331"/>
      <c r="F207" s="332"/>
      <c r="G207" s="216">
        <v>2</v>
      </c>
      <c r="H207" s="217">
        <v>3</v>
      </c>
      <c r="I207" s="266">
        <v>4</v>
      </c>
      <c r="J207" s="286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hidden="1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2"/>
      <c r="J208" s="282"/>
      <c r="K208" s="132"/>
      <c r="L208" s="132"/>
      <c r="M208" s="3"/>
      <c r="N208" s="3"/>
      <c r="O208" s="3"/>
      <c r="P208" s="3"/>
      <c r="Q208" s="3"/>
    </row>
    <row r="209" spans="1:17" ht="14.25" hidden="1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1">
        <f>I210</f>
        <v>0</v>
      </c>
      <c r="J209" s="28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hidden="1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8">
        <f>SUM(I211:I215)</f>
        <v>0</v>
      </c>
      <c r="J210" s="268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.5" hidden="1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62"/>
      <c r="J211" s="262"/>
      <c r="K211" s="117"/>
      <c r="L211" s="132"/>
      <c r="M211" s="3"/>
      <c r="N211" s="3"/>
      <c r="O211" s="3"/>
      <c r="P211" s="3"/>
      <c r="Q211" s="3"/>
    </row>
    <row r="212" spans="1:17" ht="14.25" hidden="1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62"/>
      <c r="J212" s="262"/>
      <c r="K212" s="117"/>
      <c r="L212" s="117"/>
      <c r="M212" s="3"/>
      <c r="N212" s="3"/>
      <c r="O212" s="3"/>
      <c r="P212" s="3"/>
      <c r="Q212" s="3"/>
    </row>
    <row r="213" spans="1:17" ht="14.25" hidden="1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62"/>
      <c r="J213" s="262"/>
      <c r="K213" s="117"/>
      <c r="L213" s="117"/>
      <c r="M213" s="3"/>
      <c r="N213" s="3"/>
      <c r="O213" s="3"/>
      <c r="P213" s="3"/>
      <c r="Q213" s="3"/>
    </row>
    <row r="214" spans="1:17" ht="16.5" hidden="1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62"/>
      <c r="J214" s="262"/>
      <c r="K214" s="117"/>
      <c r="L214" s="117"/>
      <c r="M214" s="3"/>
      <c r="N214" s="3"/>
      <c r="O214" s="3"/>
      <c r="P214" s="3"/>
      <c r="Q214" s="3"/>
    </row>
    <row r="215" spans="1:17" ht="16.5" hidden="1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62"/>
      <c r="J215" s="262"/>
      <c r="K215" s="117"/>
      <c r="L215" s="117"/>
      <c r="M215" s="3"/>
      <c r="N215" s="3"/>
      <c r="O215" s="3"/>
      <c r="P215" s="3"/>
      <c r="Q215" s="3"/>
    </row>
    <row r="216" spans="1:17" ht="28.5" hidden="1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8">
        <f t="shared" ref="I216:L218" si="21">I217</f>
        <v>0</v>
      </c>
      <c r="J216" s="287">
        <f t="shared" si="21"/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</row>
    <row r="217" spans="1:17" ht="27" hidden="1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5">
        <f t="shared" si="21"/>
        <v>0</v>
      </c>
      <c r="J217" s="259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</row>
    <row r="218" spans="1:17" ht="27.75" hidden="1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1">
        <f t="shared" si="21"/>
        <v>0</v>
      </c>
      <c r="J218" s="28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</row>
    <row r="219" spans="1:17" ht="27" hidden="1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2"/>
      <c r="J219" s="282"/>
      <c r="K219" s="132"/>
      <c r="L219" s="132"/>
      <c r="M219" s="3"/>
      <c r="N219" s="3"/>
      <c r="O219" s="3"/>
      <c r="P219" s="3"/>
      <c r="Q219" s="3"/>
    </row>
    <row r="220" spans="1:17" ht="26.25" hidden="1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3">
        <f t="shared" ref="I220:L221" si="22">I221</f>
        <v>0</v>
      </c>
      <c r="J220" s="283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</row>
    <row r="221" spans="1:17" ht="16.5" hidden="1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3">
        <f t="shared" si="22"/>
        <v>0</v>
      </c>
      <c r="J221" s="283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</row>
    <row r="222" spans="1:17" ht="15" hidden="1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3">
        <f>SUM(I223:I225)</f>
        <v>0</v>
      </c>
      <c r="J222" s="283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hidden="1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62"/>
      <c r="J223" s="262"/>
      <c r="K223" s="117"/>
      <c r="L223" s="117"/>
      <c r="M223" s="3"/>
      <c r="N223" s="3"/>
      <c r="O223" s="3"/>
      <c r="P223" s="3"/>
      <c r="Q223" s="3"/>
    </row>
    <row r="224" spans="1:17" ht="15.75" hidden="1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62"/>
      <c r="J224" s="262"/>
      <c r="K224" s="117"/>
      <c r="L224" s="117"/>
      <c r="M224" s="3"/>
      <c r="N224" s="3"/>
      <c r="O224" s="3"/>
      <c r="P224" s="3"/>
      <c r="Q224" s="3"/>
    </row>
    <row r="225" spans="1:17" ht="15.75" hidden="1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62"/>
      <c r="J225" s="262"/>
      <c r="K225" s="117"/>
      <c r="L225" s="117"/>
      <c r="M225" s="3"/>
      <c r="N225" s="3"/>
      <c r="O225" s="3"/>
      <c r="P225" s="3"/>
      <c r="Q225" s="3"/>
    </row>
    <row r="226" spans="1:17" s="13" customFormat="1" ht="27.75" hidden="1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1">
        <f>SUM(I227+I257)</f>
        <v>0</v>
      </c>
      <c r="J226" s="28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hidden="1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5">
        <f>SUM(I228+I234+I238+I242+I247+I250+I253)</f>
        <v>0</v>
      </c>
      <c r="J227" s="259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hidden="1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1">
        <f>I229</f>
        <v>0</v>
      </c>
      <c r="J228" s="28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hidden="1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1">
        <f>SUM(I230:I233)</f>
        <v>0</v>
      </c>
      <c r="J229" s="28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hidden="1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62"/>
      <c r="J230" s="262"/>
      <c r="K230" s="117"/>
      <c r="L230" s="132"/>
      <c r="M230" s="3"/>
      <c r="N230" s="3"/>
      <c r="O230" s="3"/>
      <c r="P230" s="3"/>
      <c r="Q230" s="3"/>
    </row>
    <row r="231" spans="1:17" ht="15" hidden="1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62"/>
      <c r="J231" s="262"/>
      <c r="K231" s="117"/>
      <c r="L231" s="117"/>
      <c r="M231" s="3"/>
      <c r="N231" s="3"/>
      <c r="O231" s="3"/>
      <c r="P231" s="3"/>
      <c r="Q231" s="3"/>
    </row>
    <row r="232" spans="1:17" ht="14.25" hidden="1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62"/>
      <c r="J232" s="262"/>
      <c r="K232" s="117"/>
      <c r="L232" s="116"/>
      <c r="M232" s="3"/>
      <c r="N232" s="3"/>
      <c r="O232" s="3"/>
      <c r="P232" s="3"/>
      <c r="Q232" s="3"/>
    </row>
    <row r="233" spans="1:17" ht="14.25" hidden="1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62"/>
      <c r="J233" s="247"/>
      <c r="K233" s="117"/>
      <c r="L233" s="132"/>
      <c r="M233" s="3"/>
      <c r="N233" s="3"/>
      <c r="O233" s="3"/>
      <c r="P233" s="3"/>
      <c r="Q233" s="3"/>
    </row>
    <row r="234" spans="1:17" ht="27" hidden="1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1">
        <f>I235</f>
        <v>0</v>
      </c>
      <c r="J234" s="28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hidden="1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1">
        <f>SUM(I236:I237)</f>
        <v>0</v>
      </c>
      <c r="J235" s="28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hidden="1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62"/>
      <c r="J236" s="262"/>
      <c r="K236" s="117"/>
      <c r="L236" s="117"/>
      <c r="M236" s="3"/>
      <c r="N236" s="3"/>
      <c r="O236" s="3"/>
      <c r="P236" s="3"/>
      <c r="Q236" s="3"/>
    </row>
    <row r="237" spans="1:17" ht="12.75" hidden="1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62"/>
      <c r="J237" s="262"/>
      <c r="K237" s="117"/>
      <c r="L237" s="117"/>
      <c r="M237" s="3"/>
      <c r="N237" s="3"/>
      <c r="O237" s="3"/>
      <c r="P237" s="3"/>
      <c r="Q237" s="3"/>
    </row>
    <row r="238" spans="1:17" ht="14.25" hidden="1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8">
        <f>I239</f>
        <v>0</v>
      </c>
      <c r="J238" s="287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hidden="1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1">
        <f>I240+I241</f>
        <v>0</v>
      </c>
      <c r="J239" s="251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hidden="1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62"/>
      <c r="J240" s="262"/>
      <c r="K240" s="117"/>
      <c r="L240" s="117"/>
      <c r="M240" s="3"/>
      <c r="N240" s="3"/>
      <c r="O240" s="3"/>
      <c r="P240" s="3"/>
      <c r="Q240" s="3"/>
    </row>
    <row r="241" spans="1:17" ht="13.5" hidden="1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2"/>
      <c r="J241" s="292"/>
      <c r="K241" s="132"/>
      <c r="L241" s="132"/>
      <c r="M241" s="3"/>
      <c r="N241" s="3"/>
      <c r="O241" s="3"/>
      <c r="P241" s="3"/>
      <c r="Q241" s="3"/>
    </row>
    <row r="242" spans="1:17" ht="13.5" hidden="1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1">
        <f>I243</f>
        <v>0</v>
      </c>
      <c r="J242" s="24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hidden="1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8">
        <f>SUM(I244:I245)</f>
        <v>0</v>
      </c>
      <c r="J243" s="287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hidden="1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62"/>
      <c r="J244" s="262"/>
      <c r="K244" s="117"/>
      <c r="L244" s="117"/>
      <c r="M244" s="3"/>
      <c r="N244" s="3"/>
      <c r="O244" s="3"/>
      <c r="P244" s="3"/>
      <c r="Q244" s="3"/>
    </row>
    <row r="245" spans="1:17" ht="16.5" hidden="1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62"/>
      <c r="J245" s="262"/>
      <c r="K245" s="117"/>
      <c r="L245" s="117"/>
      <c r="M245" s="3"/>
      <c r="N245" s="3"/>
      <c r="O245" s="3"/>
      <c r="P245" s="3"/>
      <c r="Q245" s="3"/>
    </row>
    <row r="246" spans="1:17" ht="13.5" hidden="1" customHeight="1">
      <c r="A246" s="330">
        <v>1</v>
      </c>
      <c r="B246" s="331"/>
      <c r="C246" s="331"/>
      <c r="D246" s="331"/>
      <c r="E246" s="331"/>
      <c r="F246" s="332"/>
      <c r="G246" s="220">
        <v>2</v>
      </c>
      <c r="H246" s="217">
        <v>3</v>
      </c>
      <c r="I246" s="271">
        <v>4</v>
      </c>
      <c r="J246" s="290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 hidden="1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1">
        <f t="shared" ref="I247:L248" si="23">I248</f>
        <v>0</v>
      </c>
      <c r="J247" s="288">
        <f t="shared" si="23"/>
        <v>0</v>
      </c>
      <c r="K247" s="129">
        <f t="shared" si="23"/>
        <v>0</v>
      </c>
      <c r="L247" s="129">
        <f t="shared" si="23"/>
        <v>0</v>
      </c>
      <c r="N247" s="3"/>
      <c r="O247" s="3"/>
      <c r="P247" s="3"/>
      <c r="Q247" s="3"/>
    </row>
    <row r="248" spans="1:17" ht="30.75" hidden="1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49">
        <f t="shared" si="23"/>
        <v>0</v>
      </c>
      <c r="J248" s="288">
        <f t="shared" si="23"/>
        <v>0</v>
      </c>
      <c r="K248" s="129">
        <f t="shared" si="23"/>
        <v>0</v>
      </c>
      <c r="L248" s="129">
        <f t="shared" si="23"/>
        <v>0</v>
      </c>
      <c r="M248" s="3"/>
      <c r="N248" s="3"/>
      <c r="O248" s="3"/>
      <c r="P248" s="3"/>
      <c r="Q248" s="3"/>
    </row>
    <row r="249" spans="1:17" ht="24.75" hidden="1" customHeight="1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2"/>
      <c r="J249" s="282"/>
      <c r="K249" s="132"/>
      <c r="L249" s="132"/>
      <c r="M249" s="3"/>
      <c r="N249" s="3"/>
      <c r="O249" s="3"/>
      <c r="P249" s="3"/>
      <c r="Q249" s="3"/>
    </row>
    <row r="250" spans="1:17" hidden="1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1">
        <f t="shared" ref="I250:L251" si="24">I251</f>
        <v>0</v>
      </c>
      <c r="J250" s="288">
        <f t="shared" si="24"/>
        <v>0</v>
      </c>
      <c r="K250" s="129">
        <f t="shared" si="24"/>
        <v>0</v>
      </c>
      <c r="L250" s="129">
        <f t="shared" si="24"/>
        <v>0</v>
      </c>
      <c r="M250" s="3"/>
      <c r="N250" s="3"/>
      <c r="O250" s="3"/>
      <c r="P250" s="3"/>
      <c r="Q250" s="3"/>
    </row>
    <row r="251" spans="1:17" hidden="1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1">
        <f t="shared" si="24"/>
        <v>0</v>
      </c>
      <c r="J251" s="288">
        <f t="shared" si="24"/>
        <v>0</v>
      </c>
      <c r="K251" s="129">
        <f t="shared" si="24"/>
        <v>0</v>
      </c>
      <c r="L251" s="129">
        <f t="shared" si="24"/>
        <v>0</v>
      </c>
      <c r="M251" s="3"/>
      <c r="N251" s="3"/>
      <c r="O251" s="3"/>
      <c r="P251" s="3"/>
      <c r="Q251" s="3"/>
    </row>
    <row r="252" spans="1:17" ht="15.75" hidden="1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2"/>
      <c r="J252" s="282"/>
      <c r="K252" s="132"/>
      <c r="L252" s="132"/>
      <c r="M252" s="3"/>
      <c r="N252" s="3"/>
      <c r="O252" s="3"/>
      <c r="P252" s="3"/>
      <c r="Q252" s="3"/>
    </row>
    <row r="253" spans="1:17" ht="13.5" hidden="1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1">
        <f>I254</f>
        <v>0</v>
      </c>
      <c r="J253" s="28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idden="1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1">
        <f>I255+I256</f>
        <v>0</v>
      </c>
      <c r="J254" s="251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hidden="1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2"/>
      <c r="J255" s="282"/>
      <c r="K255" s="132"/>
      <c r="L255" s="132"/>
      <c r="M255" s="3"/>
      <c r="N255" s="3"/>
      <c r="O255" s="3"/>
      <c r="P255" s="3"/>
      <c r="Q255" s="3"/>
    </row>
    <row r="256" spans="1:17" ht="15" hidden="1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62"/>
      <c r="J256" s="262"/>
      <c r="K256" s="117"/>
      <c r="L256" s="117"/>
      <c r="M256" s="3"/>
      <c r="N256" s="3"/>
      <c r="O256" s="3"/>
      <c r="P256" s="3"/>
      <c r="Q256" s="3"/>
    </row>
    <row r="257" spans="1:17" ht="12" hidden="1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1">
        <f>SUM(I258+I264+I268+I272+I276+I279+I282)</f>
        <v>0</v>
      </c>
      <c r="J257" s="28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 hidden="1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1">
        <f>I259</f>
        <v>0</v>
      </c>
      <c r="J258" s="28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 hidden="1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1">
        <f>SUM(I260:I263)</f>
        <v>0</v>
      </c>
      <c r="J259" s="251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idden="1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62"/>
      <c r="J260" s="262"/>
      <c r="K260" s="117"/>
      <c r="L260" s="117"/>
      <c r="M260" s="3"/>
      <c r="N260" s="3"/>
      <c r="O260" s="3"/>
      <c r="P260" s="3"/>
      <c r="Q260" s="3"/>
    </row>
    <row r="261" spans="1:17" ht="18" hidden="1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62"/>
      <c r="J261" s="262"/>
      <c r="K261" s="117"/>
      <c r="L261" s="117"/>
      <c r="M261" s="3"/>
      <c r="N261" s="3"/>
      <c r="O261" s="3"/>
      <c r="P261" s="3"/>
      <c r="Q261" s="3"/>
    </row>
    <row r="262" spans="1:17" ht="15" hidden="1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62"/>
      <c r="J262" s="262"/>
      <c r="K262" s="117"/>
      <c r="L262" s="117"/>
      <c r="M262" s="3"/>
      <c r="N262" s="3"/>
      <c r="O262" s="3"/>
      <c r="P262" s="3"/>
      <c r="Q262" s="3"/>
    </row>
    <row r="263" spans="1:17" ht="15" hidden="1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62"/>
      <c r="J263" s="247"/>
      <c r="K263" s="117"/>
      <c r="L263" s="117"/>
      <c r="M263" s="3"/>
      <c r="N263" s="3"/>
      <c r="O263" s="3"/>
      <c r="P263" s="3"/>
      <c r="Q263" s="3"/>
    </row>
    <row r="264" spans="1:17" ht="23.25" hidden="1" customHeight="1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1">
        <f>I265</f>
        <v>0</v>
      </c>
      <c r="J264" s="24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 hidden="1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8">
        <f>SUM(I266:I267)</f>
        <v>0</v>
      </c>
      <c r="J265" s="287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idden="1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62"/>
      <c r="J266" s="262"/>
      <c r="K266" s="117"/>
      <c r="L266" s="117"/>
      <c r="M266" s="3"/>
      <c r="N266" s="3"/>
      <c r="O266" s="3"/>
      <c r="P266" s="3"/>
      <c r="Q266" s="3"/>
    </row>
    <row r="267" spans="1:17" hidden="1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62"/>
      <c r="J267" s="262"/>
      <c r="K267" s="117"/>
      <c r="L267" s="117"/>
      <c r="M267" s="3"/>
      <c r="N267" s="3"/>
      <c r="O267" s="3"/>
      <c r="P267" s="3"/>
      <c r="Q267" s="3"/>
    </row>
    <row r="268" spans="1:17" hidden="1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1">
        <f>I269</f>
        <v>0</v>
      </c>
      <c r="J268" s="28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hidden="1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1">
        <f>I270+I271</f>
        <v>0</v>
      </c>
      <c r="J269" s="251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hidden="1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62"/>
      <c r="J270" s="262"/>
      <c r="K270" s="117"/>
      <c r="L270" s="117"/>
      <c r="M270" s="3"/>
      <c r="N270" s="3"/>
      <c r="O270" s="3"/>
      <c r="P270" s="3"/>
      <c r="Q270" s="3"/>
    </row>
    <row r="271" spans="1:17" ht="14.25" hidden="1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62"/>
      <c r="J271" s="262"/>
      <c r="K271" s="117"/>
      <c r="L271" s="117"/>
      <c r="M271" s="3"/>
      <c r="N271" s="3"/>
      <c r="O271" s="3"/>
      <c r="P271" s="3"/>
      <c r="Q271" s="3"/>
    </row>
    <row r="272" spans="1:17" ht="14.25" hidden="1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1">
        <f>I273</f>
        <v>0</v>
      </c>
      <c r="J272" s="28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idden="1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1">
        <f>SUM(I274:I275)</f>
        <v>0</v>
      </c>
      <c r="J273" s="28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hidden="1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62"/>
      <c r="J274" s="262"/>
      <c r="K274" s="117"/>
      <c r="L274" s="117"/>
      <c r="M274" s="3"/>
      <c r="N274" s="3"/>
      <c r="O274" s="3"/>
      <c r="P274" s="3"/>
      <c r="Q274" s="3"/>
    </row>
    <row r="275" spans="1:17" ht="14.25" hidden="1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62"/>
      <c r="J275" s="262"/>
      <c r="K275" s="117"/>
      <c r="L275" s="117"/>
      <c r="M275" s="3"/>
      <c r="N275" s="3"/>
      <c r="O275" s="3"/>
      <c r="P275" s="3"/>
      <c r="Q275" s="3"/>
    </row>
    <row r="276" spans="1:17" ht="26.25" hidden="1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1">
        <f t="shared" ref="I276:L277" si="25">I277</f>
        <v>0</v>
      </c>
      <c r="J276" s="288">
        <f t="shared" si="25"/>
        <v>0</v>
      </c>
      <c r="K276" s="129">
        <f t="shared" si="25"/>
        <v>0</v>
      </c>
      <c r="L276" s="129">
        <f t="shared" si="25"/>
        <v>0</v>
      </c>
      <c r="M276" s="3"/>
      <c r="N276" s="3"/>
      <c r="O276" s="3"/>
      <c r="P276" s="3"/>
      <c r="Q276" s="3"/>
    </row>
    <row r="277" spans="1:17" ht="26.25" hidden="1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1">
        <f t="shared" si="25"/>
        <v>0</v>
      </c>
      <c r="J277" s="288">
        <f t="shared" si="25"/>
        <v>0</v>
      </c>
      <c r="K277" s="128">
        <f t="shared" si="25"/>
        <v>0</v>
      </c>
      <c r="L277" s="129">
        <f t="shared" si="25"/>
        <v>0</v>
      </c>
      <c r="M277" s="3"/>
      <c r="N277" s="3"/>
      <c r="O277" s="3"/>
      <c r="P277" s="3"/>
      <c r="Q277" s="3"/>
    </row>
    <row r="278" spans="1:17" ht="30" hidden="1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62"/>
      <c r="J278" s="262"/>
      <c r="K278" s="117"/>
      <c r="L278" s="117"/>
      <c r="M278" s="3"/>
      <c r="N278" s="3"/>
      <c r="O278" s="3"/>
      <c r="P278" s="3"/>
      <c r="Q278" s="3"/>
    </row>
    <row r="279" spans="1:17" ht="13.5" hidden="1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1">
        <f t="shared" ref="I279:L280" si="26">I280</f>
        <v>0</v>
      </c>
      <c r="J279" s="295">
        <f t="shared" si="26"/>
        <v>0</v>
      </c>
      <c r="K279" s="128">
        <f t="shared" si="26"/>
        <v>0</v>
      </c>
      <c r="L279" s="129">
        <f t="shared" si="26"/>
        <v>0</v>
      </c>
      <c r="M279" s="3"/>
      <c r="N279" s="3"/>
      <c r="O279" s="3"/>
      <c r="P279" s="3"/>
      <c r="Q279" s="3"/>
    </row>
    <row r="280" spans="1:17" ht="15" hidden="1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1">
        <f t="shared" si="26"/>
        <v>0</v>
      </c>
      <c r="J280" s="295">
        <f t="shared" si="26"/>
        <v>0</v>
      </c>
      <c r="K280" s="128">
        <f t="shared" si="26"/>
        <v>0</v>
      </c>
      <c r="L280" s="129">
        <f t="shared" si="26"/>
        <v>0</v>
      </c>
      <c r="M280" s="3"/>
      <c r="N280" s="3"/>
      <c r="O280" s="3"/>
      <c r="P280" s="3"/>
      <c r="Q280" s="3"/>
    </row>
    <row r="281" spans="1:17" ht="15" hidden="1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62"/>
      <c r="J281" s="262"/>
      <c r="K281" s="117"/>
      <c r="L281" s="117"/>
      <c r="M281" s="3"/>
      <c r="N281" s="3"/>
      <c r="O281" s="3"/>
      <c r="P281" s="3"/>
      <c r="Q281" s="3"/>
    </row>
    <row r="282" spans="1:17" ht="15" hidden="1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1">
        <f>I283</f>
        <v>0</v>
      </c>
      <c r="J282" s="295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hidden="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1">
        <f>I284+I285</f>
        <v>0</v>
      </c>
      <c r="J283" s="251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hidden="1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62"/>
      <c r="J284" s="262"/>
      <c r="K284" s="117"/>
      <c r="L284" s="117"/>
      <c r="M284" s="3"/>
      <c r="N284" s="3"/>
      <c r="O284" s="3"/>
      <c r="P284" s="3"/>
      <c r="Q284" s="3"/>
    </row>
    <row r="285" spans="1:17" ht="28.5" hidden="1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62"/>
      <c r="J285" s="262"/>
      <c r="K285" s="117"/>
      <c r="L285" s="117"/>
      <c r="M285" s="3"/>
      <c r="N285" s="3"/>
      <c r="O285" s="3"/>
      <c r="P285" s="3"/>
      <c r="Q285" s="3"/>
    </row>
    <row r="286" spans="1:17" ht="18" hidden="1" customHeight="1">
      <c r="A286" s="330">
        <v>1</v>
      </c>
      <c r="B286" s="331"/>
      <c r="C286" s="331"/>
      <c r="D286" s="331"/>
      <c r="E286" s="331"/>
      <c r="F286" s="332"/>
      <c r="G286" s="216">
        <v>2</v>
      </c>
      <c r="H286" s="217">
        <v>3</v>
      </c>
      <c r="I286" s="271">
        <v>4</v>
      </c>
      <c r="J286" s="296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hidden="1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3">
        <f>SUM(I288+I316)</f>
        <v>0</v>
      </c>
      <c r="J287" s="297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hidden="1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1">
        <f>SUM(I289+I294+I298+I302+I306+I309+I312)</f>
        <v>0</v>
      </c>
      <c r="J288" s="295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hidden="1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1">
        <f>I290</f>
        <v>0</v>
      </c>
      <c r="J289" s="295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hidden="1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1">
        <f>SUM(I291:I293)</f>
        <v>0</v>
      </c>
      <c r="J290" s="295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hidden="1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62"/>
      <c r="J291" s="262"/>
      <c r="K291" s="117"/>
      <c r="L291" s="117"/>
      <c r="M291" s="3"/>
      <c r="N291" s="3"/>
      <c r="O291" s="3"/>
      <c r="P291" s="3"/>
      <c r="Q291" s="3"/>
    </row>
    <row r="292" spans="1:17" ht="14.25" hidden="1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62"/>
      <c r="J292" s="262"/>
      <c r="K292" s="117"/>
      <c r="L292" s="117"/>
      <c r="M292" s="3"/>
      <c r="N292" s="3"/>
      <c r="O292" s="3"/>
      <c r="P292" s="3"/>
      <c r="Q292" s="3"/>
    </row>
    <row r="293" spans="1:17" ht="14.25" hidden="1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62"/>
      <c r="J293" s="262"/>
      <c r="K293" s="117"/>
      <c r="L293" s="117"/>
      <c r="M293" s="3"/>
      <c r="N293" s="3"/>
      <c r="O293" s="3"/>
      <c r="P293" s="3"/>
      <c r="Q293" s="3"/>
    </row>
    <row r="294" spans="1:17" ht="25.5" hidden="1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1">
        <f>I295</f>
        <v>0</v>
      </c>
      <c r="J294" s="295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hidden="1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8">
        <f>SUM(I296:I297)</f>
        <v>0</v>
      </c>
      <c r="J295" s="29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hidden="1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62"/>
      <c r="J296" s="262"/>
      <c r="K296" s="117"/>
      <c r="L296" s="117"/>
      <c r="M296" s="3"/>
      <c r="N296" s="3"/>
      <c r="O296" s="3"/>
      <c r="P296" s="3"/>
      <c r="Q296" s="3"/>
    </row>
    <row r="297" spans="1:17" ht="13.5" hidden="1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62"/>
      <c r="J297" s="262"/>
      <c r="K297" s="117"/>
      <c r="L297" s="117"/>
      <c r="M297" s="3"/>
      <c r="N297" s="3"/>
      <c r="O297" s="3"/>
      <c r="P297" s="3"/>
      <c r="Q297" s="3"/>
    </row>
    <row r="298" spans="1:17" ht="14.25" hidden="1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1">
        <f>I299</f>
        <v>0</v>
      </c>
      <c r="J298" s="295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hidden="1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49">
        <f>I300+I301</f>
        <v>0</v>
      </c>
      <c r="J299" s="24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hidden="1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2"/>
      <c r="J300" s="282"/>
      <c r="K300" s="132"/>
      <c r="L300" s="137"/>
      <c r="M300" s="3"/>
      <c r="N300" s="3"/>
      <c r="O300" s="3"/>
      <c r="P300" s="3"/>
      <c r="Q300" s="3"/>
    </row>
    <row r="301" spans="1:17" ht="14.25" hidden="1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62"/>
      <c r="J301" s="262"/>
      <c r="K301" s="117"/>
      <c r="L301" s="117"/>
      <c r="M301" s="3"/>
      <c r="N301" s="3"/>
      <c r="O301" s="3"/>
      <c r="P301" s="3"/>
      <c r="Q301" s="3"/>
    </row>
    <row r="302" spans="1:17" hidden="1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1">
        <f>I303</f>
        <v>0</v>
      </c>
      <c r="J302" s="295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hidden="1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1">
        <f>SUM(I304:I305)</f>
        <v>0</v>
      </c>
      <c r="J303" s="251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0.75" hidden="1" customHeight="1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47"/>
      <c r="J304" s="262"/>
      <c r="K304" s="117"/>
      <c r="L304" s="116"/>
      <c r="M304" s="3"/>
      <c r="N304" s="3"/>
      <c r="O304" s="3"/>
      <c r="P304" s="3"/>
      <c r="Q304" s="3"/>
    </row>
    <row r="305" spans="1:17" ht="14.25" hidden="1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62"/>
      <c r="J305" s="282"/>
      <c r="K305" s="132"/>
      <c r="L305" s="137"/>
      <c r="M305" s="3"/>
      <c r="N305" s="3"/>
      <c r="O305" s="3"/>
      <c r="P305" s="3"/>
      <c r="Q305" s="3"/>
    </row>
    <row r="306" spans="1:17" ht="27" hidden="1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78">
        <f t="shared" ref="I306:L307" si="27">I307</f>
        <v>0</v>
      </c>
      <c r="J306" s="295">
        <f t="shared" si="27"/>
        <v>0</v>
      </c>
      <c r="K306" s="129">
        <f t="shared" si="27"/>
        <v>0</v>
      </c>
      <c r="L306" s="129">
        <f t="shared" si="27"/>
        <v>0</v>
      </c>
      <c r="M306" s="3"/>
      <c r="N306" s="3"/>
      <c r="O306" s="3"/>
      <c r="P306" s="3"/>
      <c r="Q306" s="3"/>
    </row>
    <row r="307" spans="1:17" ht="27" hidden="1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49">
        <f t="shared" si="27"/>
        <v>0</v>
      </c>
      <c r="J307" s="298">
        <f t="shared" si="27"/>
        <v>0</v>
      </c>
      <c r="K307" s="125">
        <f t="shared" si="27"/>
        <v>0</v>
      </c>
      <c r="L307" s="125">
        <f t="shared" si="27"/>
        <v>0</v>
      </c>
      <c r="M307" s="3"/>
      <c r="N307" s="3"/>
      <c r="O307" s="3"/>
      <c r="P307" s="3"/>
      <c r="Q307" s="3"/>
    </row>
    <row r="308" spans="1:17" ht="25.5" hidden="1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62"/>
      <c r="J308" s="282"/>
      <c r="K308" s="132"/>
      <c r="L308" s="137"/>
      <c r="M308" s="3"/>
      <c r="N308" s="3"/>
      <c r="O308" s="3"/>
      <c r="P308" s="3"/>
      <c r="Q308" s="3"/>
    </row>
    <row r="309" spans="1:17" ht="12.75" hidden="1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49">
        <f t="shared" ref="I309:L310" si="28">I310</f>
        <v>0</v>
      </c>
      <c r="J309" s="295">
        <f t="shared" si="28"/>
        <v>0</v>
      </c>
      <c r="K309" s="129">
        <f t="shared" si="28"/>
        <v>0</v>
      </c>
      <c r="L309" s="129">
        <f t="shared" si="28"/>
        <v>0</v>
      </c>
      <c r="M309" s="3"/>
      <c r="N309" s="3"/>
      <c r="O309" s="3"/>
      <c r="P309" s="3"/>
      <c r="Q309" s="3"/>
    </row>
    <row r="310" spans="1:17" ht="14.25" hidden="1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1">
        <f t="shared" si="28"/>
        <v>0</v>
      </c>
      <c r="J310" s="295">
        <f t="shared" si="28"/>
        <v>0</v>
      </c>
      <c r="K310" s="129">
        <f t="shared" si="28"/>
        <v>0</v>
      </c>
      <c r="L310" s="129">
        <f t="shared" si="28"/>
        <v>0</v>
      </c>
      <c r="M310" s="3"/>
      <c r="N310" s="3"/>
      <c r="O310" s="3"/>
      <c r="P310" s="3"/>
      <c r="Q310" s="3"/>
    </row>
    <row r="311" spans="1:17" ht="14.25" hidden="1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2"/>
      <c r="J311" s="282"/>
      <c r="K311" s="132"/>
      <c r="L311" s="137"/>
      <c r="M311" s="3"/>
      <c r="N311" s="3"/>
      <c r="O311" s="3"/>
      <c r="P311" s="3"/>
      <c r="Q311" s="3"/>
    </row>
    <row r="312" spans="1:17" ht="12.75" hidden="1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1">
        <f>I313</f>
        <v>0</v>
      </c>
      <c r="J312" s="295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hidden="1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1">
        <f>I314+I315</f>
        <v>0</v>
      </c>
      <c r="J313" s="251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hidden="1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2"/>
      <c r="J314" s="282"/>
      <c r="K314" s="132"/>
      <c r="L314" s="137"/>
      <c r="M314" s="3"/>
      <c r="N314" s="3"/>
      <c r="O314" s="3"/>
      <c r="P314" s="3"/>
      <c r="Q314" s="3"/>
    </row>
    <row r="315" spans="1:17" ht="12.75" hidden="1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62"/>
      <c r="J315" s="262"/>
      <c r="K315" s="117"/>
      <c r="L315" s="117"/>
      <c r="M315" s="3"/>
      <c r="N315" s="3"/>
      <c r="O315" s="3"/>
      <c r="P315" s="3"/>
      <c r="Q315" s="3"/>
    </row>
    <row r="316" spans="1:17" ht="12" hidden="1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1">
        <f>SUM(I317+I322+I326+I331+I335+I338+I341)</f>
        <v>0</v>
      </c>
      <c r="J316" s="295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hidden="1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1">
        <f>I318</f>
        <v>0</v>
      </c>
      <c r="J317" s="295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 hidden="1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1">
        <f>SUM(I319:I321)</f>
        <v>0</v>
      </c>
      <c r="J318" s="295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hidden="1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62"/>
      <c r="J319" s="262"/>
      <c r="K319" s="117"/>
      <c r="L319" s="117"/>
      <c r="M319" s="3"/>
      <c r="N319" s="3"/>
      <c r="O319" s="3"/>
      <c r="P319" s="3"/>
      <c r="Q319" s="3"/>
    </row>
    <row r="320" spans="1:17" ht="15" hidden="1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62"/>
      <c r="J320" s="262"/>
      <c r="K320" s="117"/>
      <c r="L320" s="117"/>
      <c r="M320" s="3"/>
      <c r="N320" s="3"/>
      <c r="O320" s="3"/>
      <c r="P320" s="3"/>
      <c r="Q320" s="3"/>
    </row>
    <row r="321" spans="1:17" hidden="1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62"/>
      <c r="J321" s="262"/>
      <c r="K321" s="117"/>
      <c r="L321" s="117"/>
      <c r="M321" s="3"/>
      <c r="N321" s="3"/>
      <c r="O321" s="3"/>
      <c r="P321" s="3"/>
      <c r="Q321" s="3"/>
    </row>
    <row r="322" spans="1:17" ht="25.5" hidden="1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5">
        <f>I323</f>
        <v>0</v>
      </c>
      <c r="J322" s="29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 hidden="1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1">
        <f>SUM(I324:I325)</f>
        <v>0</v>
      </c>
      <c r="J323" s="28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idden="1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62"/>
      <c r="J324" s="262"/>
      <c r="K324" s="117"/>
      <c r="L324" s="117"/>
      <c r="M324" s="3"/>
      <c r="N324" s="3"/>
      <c r="O324" s="3"/>
      <c r="P324" s="3"/>
      <c r="Q324" s="3"/>
    </row>
    <row r="325" spans="1:17" hidden="1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62"/>
      <c r="J325" s="262"/>
      <c r="K325" s="117"/>
      <c r="L325" s="117"/>
      <c r="M325" s="3"/>
      <c r="N325" s="3"/>
      <c r="O325" s="3"/>
      <c r="P325" s="3"/>
      <c r="Q325" s="3"/>
    </row>
    <row r="326" spans="1:17" ht="15" hidden="1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1">
        <f>I328</f>
        <v>0</v>
      </c>
      <c r="J326" s="28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hidden="1" customHeight="1">
      <c r="A327" s="330">
        <v>1</v>
      </c>
      <c r="B327" s="331"/>
      <c r="C327" s="331"/>
      <c r="D327" s="331"/>
      <c r="E327" s="331"/>
      <c r="F327" s="332"/>
      <c r="G327" s="216">
        <v>2</v>
      </c>
      <c r="H327" s="200">
        <v>3</v>
      </c>
      <c r="I327" s="271">
        <v>4</v>
      </c>
      <c r="J327" s="296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hidden="1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1">
        <f>I329+I330</f>
        <v>0</v>
      </c>
      <c r="J328" s="251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hidden="1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2"/>
      <c r="J329" s="282"/>
      <c r="K329" s="132"/>
      <c r="L329" s="137"/>
      <c r="M329" s="3"/>
      <c r="N329" s="3"/>
      <c r="O329" s="3"/>
      <c r="P329" s="3"/>
      <c r="Q329" s="3"/>
    </row>
    <row r="330" spans="1:17" ht="15" hidden="1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62"/>
      <c r="J330" s="262"/>
      <c r="K330" s="117"/>
      <c r="L330" s="117"/>
      <c r="M330" s="3"/>
      <c r="N330" s="3"/>
      <c r="O330" s="3"/>
      <c r="P330" s="3"/>
      <c r="Q330" s="3"/>
    </row>
    <row r="331" spans="1:17" ht="1.5" hidden="1" customHeight="1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1">
        <f>I332</f>
        <v>0</v>
      </c>
      <c r="J331" s="28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idden="1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8">
        <f>SUM(I333:I334)</f>
        <v>0</v>
      </c>
      <c r="J332" s="287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hidden="1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62"/>
      <c r="J333" s="262"/>
      <c r="K333" s="117"/>
      <c r="L333" s="117"/>
      <c r="M333" s="3"/>
      <c r="N333" s="3"/>
      <c r="O333" s="3"/>
      <c r="P333" s="3"/>
      <c r="Q333" s="3"/>
    </row>
    <row r="334" spans="1:17" hidden="1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62"/>
      <c r="J334" s="262"/>
      <c r="K334" s="117"/>
      <c r="L334" s="117"/>
      <c r="M334" s="3"/>
      <c r="N334" s="3"/>
      <c r="O334" s="3"/>
      <c r="P334" s="3"/>
      <c r="Q334" s="3"/>
    </row>
    <row r="335" spans="1:17" ht="25.5" hidden="1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1">
        <f t="shared" ref="I335:L336" si="29">I336</f>
        <v>0</v>
      </c>
      <c r="J335" s="288">
        <f t="shared" si="29"/>
        <v>0</v>
      </c>
      <c r="K335" s="128">
        <f t="shared" si="29"/>
        <v>0</v>
      </c>
      <c r="L335" s="129">
        <f t="shared" si="29"/>
        <v>0</v>
      </c>
      <c r="M335" s="3"/>
      <c r="N335" s="3"/>
      <c r="O335" s="3"/>
      <c r="P335" s="3"/>
      <c r="Q335" s="3"/>
    </row>
    <row r="336" spans="1:17" ht="25.5" hidden="1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8">
        <f t="shared" si="29"/>
        <v>0</v>
      </c>
      <c r="J336" s="287">
        <f t="shared" si="29"/>
        <v>0</v>
      </c>
      <c r="K336" s="124">
        <f t="shared" si="29"/>
        <v>0</v>
      </c>
      <c r="L336" s="125">
        <f t="shared" si="29"/>
        <v>0</v>
      </c>
      <c r="M336" s="3"/>
      <c r="N336" s="3"/>
      <c r="O336" s="3"/>
      <c r="P336" s="3"/>
      <c r="Q336" s="3"/>
    </row>
    <row r="337" spans="1:17" ht="25.5" hidden="1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2"/>
      <c r="J337" s="282"/>
      <c r="K337" s="132"/>
      <c r="L337" s="137"/>
      <c r="M337" s="3"/>
      <c r="N337" s="3"/>
      <c r="O337" s="3"/>
      <c r="P337" s="3"/>
      <c r="Q337" s="3"/>
    </row>
    <row r="338" spans="1:17" ht="14.25" hidden="1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1">
        <f t="shared" ref="I338:L339" si="30">I339</f>
        <v>0</v>
      </c>
      <c r="J338" s="288">
        <f t="shared" si="30"/>
        <v>0</v>
      </c>
      <c r="K338" s="128">
        <f t="shared" si="30"/>
        <v>0</v>
      </c>
      <c r="L338" s="129">
        <f t="shared" si="30"/>
        <v>0</v>
      </c>
      <c r="M338" s="3"/>
      <c r="N338" s="3"/>
      <c r="O338" s="3"/>
      <c r="P338" s="3"/>
      <c r="Q338" s="3"/>
    </row>
    <row r="339" spans="1:17" ht="14.25" hidden="1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1">
        <f t="shared" si="30"/>
        <v>0</v>
      </c>
      <c r="J339" s="288">
        <f t="shared" si="30"/>
        <v>0</v>
      </c>
      <c r="K339" s="128">
        <f t="shared" si="30"/>
        <v>0</v>
      </c>
      <c r="L339" s="129">
        <f t="shared" si="30"/>
        <v>0</v>
      </c>
      <c r="M339" s="3"/>
      <c r="N339" s="3"/>
      <c r="O339" s="3"/>
      <c r="P339" s="3"/>
      <c r="Q339" s="3"/>
    </row>
    <row r="340" spans="1:17" ht="14.25" hidden="1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2"/>
      <c r="J340" s="282"/>
      <c r="K340" s="132"/>
      <c r="L340" s="137"/>
      <c r="M340" s="3"/>
      <c r="N340" s="3"/>
      <c r="O340" s="3"/>
      <c r="P340" s="3"/>
      <c r="Q340" s="3"/>
    </row>
    <row r="341" spans="1:17" ht="13.5" hidden="1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1">
        <f t="shared" ref="I341:L342" si="31">I342</f>
        <v>0</v>
      </c>
      <c r="J341" s="288">
        <f t="shared" si="31"/>
        <v>0</v>
      </c>
      <c r="K341" s="128">
        <f t="shared" si="31"/>
        <v>0</v>
      </c>
      <c r="L341" s="129">
        <f t="shared" si="31"/>
        <v>0</v>
      </c>
      <c r="M341" s="3"/>
      <c r="N341" s="3"/>
      <c r="O341" s="3"/>
      <c r="P341" s="3"/>
      <c r="Q341" s="3"/>
    </row>
    <row r="342" spans="1:17" ht="13.5" hidden="1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49">
        <f t="shared" si="31"/>
        <v>0</v>
      </c>
      <c r="J342" s="288">
        <f t="shared" si="31"/>
        <v>0</v>
      </c>
      <c r="K342" s="128">
        <f t="shared" si="31"/>
        <v>0</v>
      </c>
      <c r="L342" s="129">
        <f t="shared" si="31"/>
        <v>0</v>
      </c>
      <c r="M342" s="3"/>
      <c r="N342" s="3"/>
      <c r="O342" s="3"/>
      <c r="P342" s="3"/>
      <c r="Q342" s="3"/>
    </row>
    <row r="343" spans="1:17" ht="16.5" hidden="1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2"/>
      <c r="J343" s="28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84">
        <f>SUM(I30+I172)</f>
        <v>600</v>
      </c>
      <c r="J344" s="254">
        <f>SUM(J30+J172)</f>
        <v>600</v>
      </c>
      <c r="K344" s="254">
        <f>SUM(K30+K172)</f>
        <v>590.55999999999995</v>
      </c>
      <c r="L344" s="255">
        <f>SUM(L30+L172)</f>
        <v>590.55999999999995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213</v>
      </c>
      <c r="H347" s="27"/>
      <c r="I347" s="3"/>
      <c r="J347" s="3"/>
      <c r="K347" s="82" t="s">
        <v>214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/>
      <c r="J348" s="186" t="s">
        <v>132</v>
      </c>
      <c r="K348" s="347" t="s">
        <v>133</v>
      </c>
      <c r="L348" s="347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193</v>
      </c>
      <c r="H350" s="3"/>
      <c r="I350" s="161"/>
      <c r="J350" s="3"/>
      <c r="K350" s="82" t="s">
        <v>194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8" t="s">
        <v>175</v>
      </c>
      <c r="E351" s="349"/>
      <c r="F351" s="349"/>
      <c r="G351" s="349"/>
      <c r="H351" s="241"/>
      <c r="I351" s="186"/>
      <c r="J351" s="186" t="s">
        <v>132</v>
      </c>
      <c r="K351" s="347" t="s">
        <v>133</v>
      </c>
      <c r="L351" s="347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A23:I24" name="Range72"/>
    <protectedRange sqref="J163:L164 J169:L169 I170:I171 I168:L168 J171:L171" name="Range71"/>
    <protectedRange sqref="A9:L9" name="Range69"/>
    <protectedRange sqref="K23:K24 L23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  <protectedRange sqref="L24" name="Range67_1"/>
    <protectedRange sqref="H347:J347 L347" name="Range74_1"/>
    <protectedRange sqref="G347" name="Range74_4"/>
    <protectedRange sqref="K347" name="Range74_2"/>
  </protectedRanges>
  <mergeCells count="31">
    <mergeCell ref="A129:F129"/>
    <mergeCell ref="G15:K15"/>
    <mergeCell ref="A53:F53"/>
    <mergeCell ref="E17:K17"/>
    <mergeCell ref="A29:F29"/>
    <mergeCell ref="A88:F88"/>
    <mergeCell ref="H27:H28"/>
    <mergeCell ref="G16:K16"/>
    <mergeCell ref="I27:J27"/>
    <mergeCell ref="A27:F28"/>
    <mergeCell ref="G25:H25"/>
    <mergeCell ref="A18:L18"/>
    <mergeCell ref="L27:L28"/>
    <mergeCell ref="K27:K28"/>
    <mergeCell ref="C22:I22"/>
    <mergeCell ref="G27:G28"/>
    <mergeCell ref="A9:L9"/>
    <mergeCell ref="B13:L13"/>
    <mergeCell ref="G6:K6"/>
    <mergeCell ref="A7:L7"/>
    <mergeCell ref="G8:K8"/>
    <mergeCell ref="G11:K11"/>
    <mergeCell ref="G10:K10"/>
    <mergeCell ref="D351:G351"/>
    <mergeCell ref="A286:F286"/>
    <mergeCell ref="K351:L351"/>
    <mergeCell ref="A169:F169"/>
    <mergeCell ref="A207:F207"/>
    <mergeCell ref="K348:L348"/>
    <mergeCell ref="A246:F246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f2</vt:lpstr>
      <vt:lpstr>f2 (2)</vt:lpstr>
      <vt:lpstr>B</vt:lpstr>
      <vt:lpstr>S.B.</vt:lpstr>
      <vt:lpstr>m.k.</vt:lpstr>
      <vt:lpstr>n.m.</vt:lpstr>
      <vt:lpstr>ant.</vt:lpstr>
      <vt:lpstr>t.įn.</vt:lpstr>
      <vt:lpstr>p.n.</vt:lpstr>
      <vt:lpstr>t.d.</vt:lpstr>
      <vt:lpstr>K.t.d.</vt:lpstr>
      <vt:lpstr>VB</vt:lpstr>
      <vt:lpstr>ant.!Print_Titles</vt:lpstr>
      <vt:lpstr>B!Print_Titles</vt:lpstr>
      <vt:lpstr>'f2'!Print_Titles</vt:lpstr>
      <vt:lpstr>'f2 (2)'!Print_Titles</vt:lpstr>
      <vt:lpstr>K.t.d.!Print_Titles</vt:lpstr>
      <vt:lpstr>m.k.!Print_Titles</vt:lpstr>
      <vt:lpstr>n.m.!Print_Titles</vt:lpstr>
      <vt:lpstr>p.n.!Print_Titles</vt:lpstr>
      <vt:lpstr>S.B.!Print_Titles</vt:lpstr>
      <vt:lpstr>t.d.!Print_Titles</vt:lpstr>
      <vt:lpstr>t.įn.!Print_Titles</vt:lpstr>
      <vt:lpstr>VB!Print_Titles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PC</cp:lastModifiedBy>
  <cp:lastPrinted>2018-01-12T10:46:30Z</cp:lastPrinted>
  <dcterms:created xsi:type="dcterms:W3CDTF">2004-04-07T10:43:01Z</dcterms:created>
  <dcterms:modified xsi:type="dcterms:W3CDTF">2018-01-23T15:06:45Z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